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C DIRECTOR\Annual Reports\FY24 AWARDS\"/>
    </mc:Choice>
  </mc:AlternateContent>
  <xr:revisionPtr revIDLastSave="0" documentId="13_ncr:1_{B7883E33-3753-4CEF-87BD-24736CCD57D0}" xr6:coauthVersionLast="47" xr6:coauthVersionMax="47" xr10:uidLastSave="{00000000-0000-0000-0000-000000000000}"/>
  <bookViews>
    <workbookView xWindow="2700" yWindow="1740" windowWidth="21600" windowHeight="11325" tabRatio="888" xr2:uid="{00000000-000D-0000-FFFF-FFFF00000000}"/>
  </bookViews>
  <sheets>
    <sheet name="Awards by College" sheetId="1" r:id="rId1"/>
    <sheet name="Awards by Source" sheetId="2" r:id="rId2"/>
    <sheet name="Awards by Purpose" sheetId="3" r:id="rId3"/>
    <sheet name="Purpose &amp; College" sheetId="4" r:id="rId4"/>
    <sheet name="Federal Source &amp; College" sheetId="5" r:id="rId5"/>
    <sheet name="Source &amp; Purpose" sheetId="6" r:id="rId6"/>
    <sheet name="Source &amp; College" sheetId="7" r:id="rId7"/>
    <sheet name="Gov Awards Top Sources" sheetId="8" r:id="rId8"/>
  </sheets>
  <definedNames>
    <definedName name="_xlnm.Print_Titles" localSheetId="4">'Federal Source &amp; College'!$1:$3</definedName>
    <definedName name="_xlnm.Print_Titles" localSheetId="3">'Purpose &amp; College'!$1:$3</definedName>
    <definedName name="_xlnm.Print_Titles" localSheetId="6">'Source &amp; College'!$1:$3</definedName>
    <definedName name="_xlnm.Print_Titles" localSheetId="5">'Source &amp; Purpose'!$1:$3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8" l="1"/>
  <c r="Q40" i="4"/>
  <c r="P40" i="7"/>
  <c r="H14" i="6"/>
  <c r="Q14" i="6"/>
  <c r="D14" i="3"/>
  <c r="I44" i="7"/>
  <c r="D13" i="2"/>
  <c r="D36" i="1"/>
  <c r="I44" i="4"/>
</calcChain>
</file>

<file path=xl/sharedStrings.xml><?xml version="1.0" encoding="utf-8"?>
<sst xmlns="http://schemas.openxmlformats.org/spreadsheetml/2006/main" count="492" uniqueCount="143">
  <si>
    <t>Research Foundation of CUNY</t>
  </si>
  <si>
    <t>Annual Report – Award Statistics Tables - FY 2024</t>
  </si>
  <si>
    <t>AWARDS BY COLLEGE 2024</t>
  </si>
  <si>
    <t/>
  </si>
  <si>
    <t>COLLEGE</t>
  </si>
  <si>
    <t>TOTAL</t>
  </si>
  <si>
    <t>Advanced Science Research Center</t>
  </si>
  <si>
    <t>Baruch College</t>
  </si>
  <si>
    <t>Borough of Manhattan Community College</t>
  </si>
  <si>
    <t>Bronx Community College</t>
  </si>
  <si>
    <t>Brooklyn College</t>
  </si>
  <si>
    <t>College of Staten Island</t>
  </si>
  <si>
    <t>CUNY Central</t>
  </si>
  <si>
    <t>CUNY Graduate School of Public Health and Health Policy</t>
  </si>
  <si>
    <t>CUNY School of Labor and Urban Studies</t>
  </si>
  <si>
    <t>CUNY School of Law</t>
  </si>
  <si>
    <t>CUNY School of Professional Studies</t>
  </si>
  <si>
    <t>Graduate Center</t>
  </si>
  <si>
    <t>Hostos Community College</t>
  </si>
  <si>
    <t>Hunter College</t>
  </si>
  <si>
    <t>John Jay College Of Criminal Justice</t>
  </si>
  <si>
    <t>Kingsborough Community College</t>
  </si>
  <si>
    <t>LaGuardia Community College</t>
  </si>
  <si>
    <t>Lehman College</t>
  </si>
  <si>
    <t>Medgar Evers College</t>
  </si>
  <si>
    <t>New York City College of Technology</t>
  </si>
  <si>
    <t>Queens College</t>
  </si>
  <si>
    <t>Queensborough Community College</t>
  </si>
  <si>
    <t>Stella and Charles Guttman Community College</t>
  </si>
  <si>
    <t>The City College of New York</t>
  </si>
  <si>
    <t>The CUNY Craig Newmark Graduate School of Journalism</t>
  </si>
  <si>
    <t>William E. Macaulay Honors College</t>
  </si>
  <si>
    <t>York College</t>
  </si>
  <si>
    <t>Total Excluding PSC-CUNY and RF-DANY Awards</t>
  </si>
  <si>
    <t>RF-DANY **</t>
  </si>
  <si>
    <t>GRAND TOTAL</t>
  </si>
  <si>
    <t>* The Professional Staff Congress-City University of New York (PSC-CUNY) research award program supports faculty research and leverages external funding.</t>
  </si>
  <si>
    <t xml:space="preserve">** RF-DANY: Awards to organizations (non-CUNY) to invest in community projects by the New York County District Attorney’s Office (DANY).                              </t>
  </si>
  <si>
    <t>AWARDS BY SOURCE 2024</t>
  </si>
  <si>
    <t>SOURCE</t>
  </si>
  <si>
    <t>FEDERAL</t>
  </si>
  <si>
    <t>STATE</t>
  </si>
  <si>
    <t>CITY</t>
  </si>
  <si>
    <t>PRIVATE</t>
  </si>
  <si>
    <t>TOTAL EXCLUDING PSC-CUNY AND RF-DANY AWARDS</t>
  </si>
  <si>
    <t>AWARDS BY PURPOSE 2024</t>
  </si>
  <si>
    <t>PURPOSE</t>
  </si>
  <si>
    <t>RESEARCH</t>
  </si>
  <si>
    <t>TRAINING</t>
  </si>
  <si>
    <t>OTHER SPONSORED ACTIVITY</t>
  </si>
  <si>
    <t>OTHER INSTITUTIONAL ACTIVITY</t>
  </si>
  <si>
    <t>EQUIPMENT</t>
  </si>
  <si>
    <t>AWARDS BY PURPOSE &amp; COLLEGE 2024</t>
  </si>
  <si>
    <t>#</t>
  </si>
  <si>
    <t>SENIOR COLLEGES</t>
  </si>
  <si>
    <t>Baruch</t>
  </si>
  <si>
    <t>Brooklyn</t>
  </si>
  <si>
    <t>City</t>
  </si>
  <si>
    <t>Hunter</t>
  </si>
  <si>
    <t>John Jay</t>
  </si>
  <si>
    <t>Lehman</t>
  </si>
  <si>
    <t>Medgar Evers</t>
  </si>
  <si>
    <t>NYC College of Technology</t>
  </si>
  <si>
    <t>Queens</t>
  </si>
  <si>
    <t>York</t>
  </si>
  <si>
    <t>SENIOR COLLEGES TOTAL</t>
  </si>
  <si>
    <t>COMMUNITY COLLEGES</t>
  </si>
  <si>
    <t>Borough of Manhattan C.C.</t>
  </si>
  <si>
    <t>Bronx</t>
  </si>
  <si>
    <t>Guttman Community College</t>
  </si>
  <si>
    <t>Hostos</t>
  </si>
  <si>
    <t>Kingsborough</t>
  </si>
  <si>
    <t>LaGuardia</t>
  </si>
  <si>
    <t>Queensborough</t>
  </si>
  <si>
    <t>COMMUNITY COLLEGES TOTAL</t>
  </si>
  <si>
    <t>HONORS AND PROFESSIONAL SCHOOLS</t>
  </si>
  <si>
    <t>ASRC</t>
  </si>
  <si>
    <t>CUNY School of Public Health</t>
  </si>
  <si>
    <t>Graduate School</t>
  </si>
  <si>
    <t>Graduate School of Journalism</t>
  </si>
  <si>
    <t>Macaulay Honors College</t>
  </si>
  <si>
    <t>HONORS AND PROFESSIONAL SCHOOLS TOTAL</t>
  </si>
  <si>
    <t>CUNY CENTRAL</t>
  </si>
  <si>
    <t>CUNY CENTRAL TOTAL</t>
  </si>
  <si>
    <t>OTHER</t>
  </si>
  <si>
    <t>OTHER TOTAL</t>
  </si>
  <si>
    <t>FY 2024 TOTAL</t>
  </si>
  <si>
    <t>** RF-DANY: Awards to organizations (non-CUNY) to invest in community projects by the New York County District Attorney’s Office (DANY).</t>
  </si>
  <si>
    <t>AWARDS BY FEDERAL SOURCE &amp; COLLEGE 2024</t>
  </si>
  <si>
    <t>EDUCATION</t>
  </si>
  <si>
    <t>DHHS *</t>
  </si>
  <si>
    <t>NSF</t>
  </si>
  <si>
    <t>DOE</t>
  </si>
  <si>
    <t>DOD</t>
  </si>
  <si>
    <t>NASA</t>
  </si>
  <si>
    <t>NEA/NEH</t>
  </si>
  <si>
    <t>OTHER FEDERAL</t>
  </si>
  <si>
    <t>* Included in DHHS awards is approximately $51 Million  in NIH Funding.</t>
  </si>
  <si>
    <t>AWARDS BY SOURCE &amp; PURPOSE 2024</t>
  </si>
  <si>
    <t>AWARDS BY SOURCE &amp; COLLEGE 2024</t>
  </si>
  <si>
    <t>GOVERNMENT AWARDS BY TOP FUNDING SOURCES 2024</t>
  </si>
  <si>
    <t>FUNDING SOURCE</t>
  </si>
  <si>
    <t>AGENCY</t>
  </si>
  <si>
    <t>AMOUNT FUNDED</t>
  </si>
  <si>
    <r>
      <rPr>
        <b/>
        <sz val="12"/>
        <color rgb="FFFFFFFF"/>
        <rFont val="Segoe UI"/>
      </rPr>
      <t xml:space="preserve">% OF
</t>
    </r>
    <r>
      <rPr>
        <b/>
        <sz val="12"/>
        <color rgb="FFFFFFFF"/>
        <rFont val="Segoe UI"/>
      </rPr>
      <t>FUNDING SOURCE</t>
    </r>
  </si>
  <si>
    <t>Department of Health and Human Services</t>
  </si>
  <si>
    <t>Department of Education</t>
  </si>
  <si>
    <t>National Science Foundation</t>
  </si>
  <si>
    <t>Department of Energy</t>
  </si>
  <si>
    <t>Department of Defense</t>
  </si>
  <si>
    <t>Department of Justice</t>
  </si>
  <si>
    <t>Department of Commerce</t>
  </si>
  <si>
    <t>U.S. Department of State</t>
  </si>
  <si>
    <t>Department of Transportation</t>
  </si>
  <si>
    <t xml:space="preserve">NASA </t>
  </si>
  <si>
    <t>Social Security Administration</t>
  </si>
  <si>
    <t>Other Federal Agencies</t>
  </si>
  <si>
    <t>Total Federal Funding</t>
  </si>
  <si>
    <t>NYS Education Department</t>
  </si>
  <si>
    <t>Other State Agencies</t>
  </si>
  <si>
    <t>Total State Funding</t>
  </si>
  <si>
    <t>NYC Administration for Children Services</t>
  </si>
  <si>
    <t>NYC Human Resource Administration</t>
  </si>
  <si>
    <t>NYC Office of The Mayor</t>
  </si>
  <si>
    <t>NYC Department of Education</t>
  </si>
  <si>
    <t>NYC City Council</t>
  </si>
  <si>
    <t>NYC Department of Social Services</t>
  </si>
  <si>
    <t>NYC Department Small Business Services</t>
  </si>
  <si>
    <t>NYC Office of Technology &amp; Innovation</t>
  </si>
  <si>
    <t>NYC Department of Correction</t>
  </si>
  <si>
    <t>Other City Agencies</t>
  </si>
  <si>
    <t>Total City Funding</t>
  </si>
  <si>
    <t>Total Private Funding</t>
  </si>
  <si>
    <t>SUB TOTAL FUNDS</t>
  </si>
  <si>
    <t>Total (excluding PSC-CUNY Awards &amp; RF-DANY)</t>
  </si>
  <si>
    <t>NYC Department of Youth Community Development</t>
  </si>
  <si>
    <t>NYC Department of Citywide Administrative Services</t>
  </si>
  <si>
    <t>NYC Department of Health &amp; Mental Hygiene</t>
  </si>
  <si>
    <t>NYC Department Of Environmental Protection</t>
  </si>
  <si>
    <t>NYS Office of Children And Family Services</t>
  </si>
  <si>
    <t>NYS Department of Economic Development</t>
  </si>
  <si>
    <t>NYS Division of Criminal Justice Services</t>
  </si>
  <si>
    <t>PSC-CUNY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</si>
</sst>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;&quot;-&quot;"/>
    <numFmt numFmtId="165" formatCode="[$-10409]0\ %"/>
    <numFmt numFmtId="166" formatCode="[$-10409]#,##0;\(#,##0\)"/>
  </numFmts>
  <fonts count="24" x14ac:knownFonts="1">
    <font>
      <sz val="11"/>
      <color rgb="FF000000"/>
      <name val="Calibri"/>
      <family val="2"/>
      <scheme val="minor"/>
    </font>
    <font>
      <sz val="11"/>
      <name val="Calibri"/>
    </font>
    <font>
      <sz val="14"/>
      <color rgb="FF000000"/>
      <name val="Segoe UI"/>
    </font>
    <font>
      <sz val="12"/>
      <color rgb="FF000000"/>
      <name val="Segoe UI"/>
    </font>
    <font>
      <b/>
      <sz val="12"/>
      <color rgb="FF000000"/>
      <name val="Segoe UI"/>
    </font>
    <font>
      <b/>
      <sz val="12"/>
      <color rgb="FFFFFFFF"/>
      <name val="Arial"/>
    </font>
    <font>
      <b/>
      <sz val="12"/>
      <color rgb="FFFFFFFF"/>
      <name val="Segoe UI"/>
    </font>
    <font>
      <b/>
      <sz val="10"/>
      <color rgb="FF000000"/>
      <name val="Segoe UI"/>
    </font>
    <font>
      <sz val="10"/>
      <color rgb="FF000000"/>
      <name val="Segoe UI"/>
    </font>
    <font>
      <b/>
      <sz val="10"/>
      <color rgb="FFFFFFFF"/>
      <name val="Segoe UI"/>
    </font>
    <font>
      <sz val="8"/>
      <color rgb="FF000000"/>
      <name val="Segoe UI"/>
    </font>
    <font>
      <b/>
      <sz val="14"/>
      <color rgb="FF000000"/>
      <name val="Segoe UI"/>
    </font>
    <font>
      <sz val="12"/>
      <color rgb="FF333333"/>
      <name val="Segoe UI"/>
    </font>
    <font>
      <sz val="10"/>
      <color rgb="FF333333"/>
      <name val="Segoe UI"/>
    </font>
    <font>
      <b/>
      <sz val="10"/>
      <color rgb="FF333333"/>
      <name val="Segoe UI"/>
    </font>
    <font>
      <b/>
      <sz val="10"/>
      <color rgb="FF333333"/>
      <name val="Arial"/>
    </font>
    <font>
      <sz val="10"/>
      <color rgb="FF333333"/>
      <name val="Segoe UI"/>
      <family val="2"/>
    </font>
    <font>
      <sz val="12"/>
      <color rgb="FF000000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0"/>
      <color rgb="FFFF0000"/>
      <name val="Segoe U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69A6"/>
        <bgColor rgb="FF0069A6"/>
      </patternFill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rgb="FF708090"/>
        <bgColor rgb="FF708090"/>
      </patternFill>
    </fill>
    <fill>
      <patternFill patternType="solid">
        <fgColor rgb="FFDCE6F1"/>
        <bgColor rgb="FFDCE6F1"/>
      </patternFill>
    </fill>
    <fill>
      <patternFill patternType="none">
        <fgColor rgb="FFDCE6F1"/>
        <bgColor rgb="FFDCE6F1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51">
    <xf numFmtId="0" fontId="1" fillId="0" borderId="0" xfId="0" applyFont="1"/>
    <xf numFmtId="0" fontId="1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left" wrapText="1" readingOrder="1"/>
    </xf>
    <xf numFmtId="0" fontId="6" fillId="2" borderId="5" xfId="0" applyFont="1" applyFill="1" applyBorder="1" applyAlignment="1">
      <alignment horizontal="right" wrapText="1" readingOrder="1"/>
    </xf>
    <xf numFmtId="0" fontId="7" fillId="0" borderId="5" xfId="0" applyFont="1" applyBorder="1" applyAlignment="1">
      <alignment horizontal="left" wrapText="1" readingOrder="1"/>
    </xf>
    <xf numFmtId="164" fontId="8" fillId="0" borderId="5" xfId="0" applyNumberFormat="1" applyFont="1" applyBorder="1" applyAlignment="1">
      <alignment wrapText="1" readingOrder="1"/>
    </xf>
    <xf numFmtId="164" fontId="7" fillId="3" borderId="5" xfId="0" applyNumberFormat="1" applyFont="1" applyFill="1" applyBorder="1" applyAlignment="1">
      <alignment wrapText="1" readingOrder="1"/>
    </xf>
    <xf numFmtId="0" fontId="9" fillId="0" borderId="5" xfId="0" applyFont="1" applyBorder="1" applyAlignment="1">
      <alignment horizontal="left" wrapText="1" readingOrder="1"/>
    </xf>
    <xf numFmtId="0" fontId="9" fillId="2" borderId="0" xfId="0" applyFont="1" applyFill="1" applyAlignment="1">
      <alignment horizontal="left" wrapText="1" readingOrder="1"/>
    </xf>
    <xf numFmtId="164" fontId="9" fillId="2" borderId="5" xfId="0" applyNumberFormat="1" applyFont="1" applyFill="1" applyBorder="1" applyAlignment="1">
      <alignment wrapText="1" readingOrder="1"/>
    </xf>
    <xf numFmtId="0" fontId="7" fillId="4" borderId="5" xfId="0" applyFont="1" applyFill="1" applyBorder="1" applyAlignment="1">
      <alignment horizontal="left" wrapText="1" readingOrder="1"/>
    </xf>
    <xf numFmtId="164" fontId="8" fillId="4" borderId="5" xfId="0" applyNumberFormat="1" applyFont="1" applyFill="1" applyBorder="1" applyAlignment="1">
      <alignment wrapText="1" readingOrder="1"/>
    </xf>
    <xf numFmtId="0" fontId="1" fillId="0" borderId="12" xfId="0" applyFont="1" applyBorder="1" applyAlignment="1">
      <alignment vertical="top" wrapText="1"/>
    </xf>
    <xf numFmtId="0" fontId="6" fillId="2" borderId="13" xfId="0" applyFont="1" applyFill="1" applyBorder="1" applyAlignment="1">
      <alignment horizontal="center" wrapText="1" readingOrder="1"/>
    </xf>
    <xf numFmtId="0" fontId="6" fillId="2" borderId="0" xfId="0" applyFont="1" applyFill="1" applyAlignment="1">
      <alignment horizontal="center" wrapText="1" readingOrder="1"/>
    </xf>
    <xf numFmtId="0" fontId="6" fillId="2" borderId="0" xfId="0" applyFont="1" applyFill="1" applyAlignment="1">
      <alignment horizontal="right" wrapText="1" readingOrder="1"/>
    </xf>
    <xf numFmtId="0" fontId="9" fillId="5" borderId="14" xfId="0" applyFont="1" applyFill="1" applyBorder="1" applyAlignment="1">
      <alignment horizontal="left" vertical="top" wrapText="1" readingOrder="1"/>
    </xf>
    <xf numFmtId="0" fontId="9" fillId="5" borderId="14" xfId="0" applyFont="1" applyFill="1" applyBorder="1" applyAlignment="1">
      <alignment horizontal="left" wrapText="1" readingOrder="1"/>
    </xf>
    <xf numFmtId="164" fontId="13" fillId="0" borderId="13" xfId="0" applyNumberFormat="1" applyFont="1" applyBorder="1" applyAlignment="1">
      <alignment horizontal="center" wrapText="1" readingOrder="1"/>
    </xf>
    <xf numFmtId="164" fontId="13" fillId="0" borderId="15" xfId="0" applyNumberFormat="1" applyFont="1" applyBorder="1" applyAlignment="1">
      <alignment wrapText="1" readingOrder="1"/>
    </xf>
    <xf numFmtId="0" fontId="13" fillId="0" borderId="13" xfId="0" applyFont="1" applyBorder="1" applyAlignment="1">
      <alignment horizontal="center" wrapText="1" readingOrder="1"/>
    </xf>
    <xf numFmtId="0" fontId="13" fillId="0" borderId="15" xfId="0" applyFont="1" applyBorder="1" applyAlignment="1">
      <alignment wrapText="1" readingOrder="1"/>
    </xf>
    <xf numFmtId="164" fontId="8" fillId="3" borderId="13" xfId="0" applyNumberFormat="1" applyFont="1" applyFill="1" applyBorder="1" applyAlignment="1">
      <alignment horizontal="center" wrapText="1" readingOrder="1"/>
    </xf>
    <xf numFmtId="164" fontId="8" fillId="3" borderId="13" xfId="0" applyNumberFormat="1" applyFont="1" applyFill="1" applyBorder="1" applyAlignment="1">
      <alignment wrapText="1" readingOrder="1"/>
    </xf>
    <xf numFmtId="0" fontId="9" fillId="5" borderId="14" xfId="0" applyFont="1" applyFill="1" applyBorder="1" applyAlignment="1">
      <alignment horizontal="right" wrapText="1" readingOrder="1"/>
    </xf>
    <xf numFmtId="164" fontId="7" fillId="3" borderId="13" xfId="0" applyNumberFormat="1" applyFont="1" applyFill="1" applyBorder="1" applyAlignment="1">
      <alignment horizontal="center" wrapText="1" readingOrder="1"/>
    </xf>
    <xf numFmtId="164" fontId="7" fillId="3" borderId="13" xfId="0" applyNumberFormat="1" applyFont="1" applyFill="1" applyBorder="1" applyAlignment="1">
      <alignment wrapText="1" readingOrder="1"/>
    </xf>
    <xf numFmtId="0" fontId="7" fillId="3" borderId="13" xfId="0" applyFont="1" applyFill="1" applyBorder="1" applyAlignment="1">
      <alignment horizontal="center" wrapText="1" readingOrder="1"/>
    </xf>
    <xf numFmtId="0" fontId="7" fillId="3" borderId="13" xfId="0" applyFont="1" applyFill="1" applyBorder="1" applyAlignment="1">
      <alignment wrapText="1" readingOrder="1"/>
    </xf>
    <xf numFmtId="0" fontId="8" fillId="0" borderId="0" xfId="0" applyFont="1" applyAlignment="1">
      <alignment horizontal="left" vertical="top" wrapText="1" readingOrder="1"/>
    </xf>
    <xf numFmtId="0" fontId="14" fillId="0" borderId="13" xfId="0" applyFont="1" applyBorder="1" applyAlignment="1">
      <alignment vertical="top" wrapText="1" readingOrder="1"/>
    </xf>
    <xf numFmtId="0" fontId="9" fillId="2" borderId="0" xfId="0" applyFont="1" applyFill="1" applyAlignment="1">
      <alignment horizontal="right" wrapText="1" readingOrder="1"/>
    </xf>
    <xf numFmtId="164" fontId="9" fillId="2" borderId="13" xfId="0" applyNumberFormat="1" applyFont="1" applyFill="1" applyBorder="1" applyAlignment="1">
      <alignment horizontal="center" wrapText="1" readingOrder="1"/>
    </xf>
    <xf numFmtId="164" fontId="9" fillId="2" borderId="13" xfId="0" applyNumberFormat="1" applyFont="1" applyFill="1" applyBorder="1" applyAlignment="1">
      <alignment wrapText="1" readingOrder="1"/>
    </xf>
    <xf numFmtId="164" fontId="13" fillId="3" borderId="13" xfId="0" applyNumberFormat="1" applyFont="1" applyFill="1" applyBorder="1" applyAlignment="1">
      <alignment horizontal="center" wrapText="1" readingOrder="1"/>
    </xf>
    <xf numFmtId="164" fontId="13" fillId="3" borderId="15" xfId="0" applyNumberFormat="1" applyFont="1" applyFill="1" applyBorder="1" applyAlignment="1">
      <alignment wrapText="1" readingOrder="1"/>
    </xf>
    <xf numFmtId="164" fontId="14" fillId="3" borderId="13" xfId="0" applyNumberFormat="1" applyFont="1" applyFill="1" applyBorder="1" applyAlignment="1">
      <alignment horizontal="center" wrapText="1" readingOrder="1"/>
    </xf>
    <xf numFmtId="164" fontId="14" fillId="3" borderId="13" xfId="0" applyNumberFormat="1" applyFont="1" applyFill="1" applyBorder="1" applyAlignment="1">
      <alignment wrapText="1" readingOrder="1"/>
    </xf>
    <xf numFmtId="0" fontId="14" fillId="3" borderId="13" xfId="0" applyFont="1" applyFill="1" applyBorder="1" applyAlignment="1">
      <alignment horizontal="center" wrapText="1" readingOrder="1"/>
    </xf>
    <xf numFmtId="0" fontId="14" fillId="3" borderId="13" xfId="0" applyFont="1" applyFill="1" applyBorder="1" applyAlignment="1">
      <alignment wrapText="1" readingOrder="1"/>
    </xf>
    <xf numFmtId="0" fontId="12" fillId="2" borderId="0" xfId="0" applyFont="1" applyFill="1" applyAlignment="1">
      <alignment wrapText="1" readingOrder="1"/>
    </xf>
    <xf numFmtId="164" fontId="14" fillId="0" borderId="13" xfId="0" applyNumberFormat="1" applyFont="1" applyBorder="1" applyAlignment="1">
      <alignment horizontal="center" wrapText="1" readingOrder="1"/>
    </xf>
    <xf numFmtId="164" fontId="14" fillId="0" borderId="13" xfId="0" applyNumberFormat="1" applyFont="1" applyBorder="1" applyAlignment="1">
      <alignment wrapText="1" readingOrder="1"/>
    </xf>
    <xf numFmtId="0" fontId="14" fillId="0" borderId="13" xfId="0" applyFont="1" applyBorder="1" applyAlignment="1">
      <alignment horizontal="center" wrapText="1" readingOrder="1"/>
    </xf>
    <xf numFmtId="0" fontId="14" fillId="0" borderId="13" xfId="0" applyFont="1" applyBorder="1" applyAlignment="1">
      <alignment wrapText="1" readingOrder="1"/>
    </xf>
    <xf numFmtId="0" fontId="14" fillId="0" borderId="13" xfId="0" applyFont="1" applyBorder="1" applyAlignment="1">
      <alignment horizontal="center" vertical="top" wrapText="1" readingOrder="1"/>
    </xf>
    <xf numFmtId="164" fontId="13" fillId="0" borderId="13" xfId="0" applyNumberFormat="1" applyFont="1" applyBorder="1" applyAlignment="1">
      <alignment wrapText="1" readingOrder="1"/>
    </xf>
    <xf numFmtId="0" fontId="13" fillId="0" borderId="13" xfId="0" applyFont="1" applyBorder="1" applyAlignment="1">
      <alignment wrapText="1" readingOrder="1"/>
    </xf>
    <xf numFmtId="164" fontId="13" fillId="3" borderId="13" xfId="0" applyNumberFormat="1" applyFont="1" applyFill="1" applyBorder="1" applyAlignment="1">
      <alignment wrapText="1" readingOrder="1"/>
    </xf>
    <xf numFmtId="0" fontId="6" fillId="0" borderId="5" xfId="0" applyFont="1" applyBorder="1" applyAlignment="1">
      <alignment wrapText="1" readingOrder="1"/>
    </xf>
    <xf numFmtId="0" fontId="6" fillId="2" borderId="15" xfId="0" applyFont="1" applyFill="1" applyBorder="1" applyAlignment="1">
      <alignment wrapText="1" readingOrder="1"/>
    </xf>
    <xf numFmtId="0" fontId="6" fillId="2" borderId="15" xfId="0" applyFont="1" applyFill="1" applyBorder="1" applyAlignment="1">
      <alignment horizontal="center" wrapText="1" readingOrder="1"/>
    </xf>
    <xf numFmtId="0" fontId="6" fillId="2" borderId="21" xfId="0" applyFont="1" applyFill="1" applyBorder="1" applyAlignment="1">
      <alignment horizontal="center" wrapText="1" readingOrder="1"/>
    </xf>
    <xf numFmtId="0" fontId="14" fillId="0" borderId="5" xfId="0" applyFont="1" applyBorder="1" applyAlignment="1">
      <alignment vertical="top" wrapText="1" readingOrder="1"/>
    </xf>
    <xf numFmtId="0" fontId="14" fillId="6" borderId="15" xfId="0" applyFont="1" applyFill="1" applyBorder="1" applyAlignment="1">
      <alignment vertical="top" wrapText="1" readingOrder="1"/>
    </xf>
    <xf numFmtId="164" fontId="13" fillId="0" borderId="15" xfId="0" applyNumberFormat="1" applyFont="1" applyBorder="1" applyAlignment="1">
      <alignment vertical="top" wrapText="1" readingOrder="1"/>
    </xf>
    <xf numFmtId="165" fontId="13" fillId="0" borderId="21" xfId="0" applyNumberFormat="1" applyFont="1" applyBorder="1" applyAlignment="1">
      <alignment vertical="top" wrapText="1" readingOrder="1"/>
    </xf>
    <xf numFmtId="0" fontId="14" fillId="7" borderId="15" xfId="0" applyFont="1" applyFill="1" applyBorder="1" applyAlignment="1">
      <alignment vertical="top" wrapText="1" readingOrder="1"/>
    </xf>
    <xf numFmtId="0" fontId="14" fillId="3" borderId="0" xfId="0" applyFont="1" applyFill="1" applyAlignment="1">
      <alignment vertical="top" wrapText="1" readingOrder="1"/>
    </xf>
    <xf numFmtId="166" fontId="14" fillId="3" borderId="0" xfId="0" applyNumberFormat="1" applyFont="1" applyFill="1" applyAlignment="1">
      <alignment vertical="top" wrapText="1" readingOrder="1"/>
    </xf>
    <xf numFmtId="165" fontId="14" fillId="3" borderId="5" xfId="0" applyNumberFormat="1" applyFont="1" applyFill="1" applyBorder="1" applyAlignment="1">
      <alignment vertical="top" wrapText="1" readingOrder="1"/>
    </xf>
    <xf numFmtId="0" fontId="15" fillId="0" borderId="5" xfId="0" applyFont="1" applyBorder="1" applyAlignment="1">
      <alignment vertical="top" wrapText="1" readingOrder="1"/>
    </xf>
    <xf numFmtId="0" fontId="15" fillId="0" borderId="0" xfId="0" applyFont="1" applyAlignment="1">
      <alignment vertical="top" wrapText="1" readingOrder="1"/>
    </xf>
    <xf numFmtId="0" fontId="13" fillId="0" borderId="21" xfId="0" applyFont="1" applyBorder="1" applyAlignment="1">
      <alignment vertical="top" wrapText="1" readingOrder="1"/>
    </xf>
    <xf numFmtId="0" fontId="14" fillId="3" borderId="15" xfId="0" applyFont="1" applyFill="1" applyBorder="1" applyAlignment="1">
      <alignment vertical="top" wrapText="1" readingOrder="1"/>
    </xf>
    <xf numFmtId="164" fontId="14" fillId="3" borderId="15" xfId="0" applyNumberFormat="1" applyFont="1" applyFill="1" applyBorder="1" applyAlignment="1">
      <alignment vertical="top" wrapText="1" readingOrder="1"/>
    </xf>
    <xf numFmtId="0" fontId="14" fillId="3" borderId="21" xfId="0" applyFont="1" applyFill="1" applyBorder="1" applyAlignment="1">
      <alignment vertical="top" wrapText="1" readingOrder="1"/>
    </xf>
    <xf numFmtId="0" fontId="9" fillId="0" borderId="5" xfId="0" applyFont="1" applyBorder="1" applyAlignment="1">
      <alignment vertical="top" wrapText="1" readingOrder="1"/>
    </xf>
    <xf numFmtId="0" fontId="9" fillId="2" borderId="15" xfId="0" applyFont="1" applyFill="1" applyBorder="1" applyAlignment="1">
      <alignment vertical="top" wrapText="1" readingOrder="1"/>
    </xf>
    <xf numFmtId="164" fontId="9" fillId="2" borderId="15" xfId="0" applyNumberFormat="1" applyFont="1" applyFill="1" applyBorder="1" applyAlignment="1">
      <alignment vertical="top" wrapText="1" readingOrder="1"/>
    </xf>
    <xf numFmtId="0" fontId="9" fillId="2" borderId="21" xfId="0" applyFont="1" applyFill="1" applyBorder="1" applyAlignment="1">
      <alignment vertical="top" wrapText="1" readingOrder="1"/>
    </xf>
    <xf numFmtId="164" fontId="1" fillId="0" borderId="0" xfId="0" applyNumberFormat="1" applyFont="1"/>
    <xf numFmtId="0" fontId="1" fillId="0" borderId="15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7" fillId="3" borderId="15" xfId="0" applyNumberFormat="1" applyFont="1" applyFill="1" applyBorder="1" applyAlignment="1">
      <alignment wrapText="1" readingOrder="1"/>
    </xf>
    <xf numFmtId="0" fontId="20" fillId="5" borderId="14" xfId="0" applyFont="1" applyFill="1" applyBorder="1" applyAlignment="1">
      <alignment horizontal="left" vertical="top" wrapText="1" readingOrder="1"/>
    </xf>
    <xf numFmtId="0" fontId="20" fillId="5" borderId="14" xfId="0" applyFont="1" applyFill="1" applyBorder="1" applyAlignment="1">
      <alignment horizontal="left" wrapText="1" readingOrder="1"/>
    </xf>
    <xf numFmtId="164" fontId="16" fillId="3" borderId="13" xfId="0" applyNumberFormat="1" applyFont="1" applyFill="1" applyBorder="1" applyAlignment="1">
      <alignment wrapText="1" readingOrder="1"/>
    </xf>
    <xf numFmtId="0" fontId="21" fillId="0" borderId="13" xfId="0" applyFont="1" applyBorder="1" applyAlignment="1">
      <alignment vertical="top" wrapText="1" readingOrder="1"/>
    </xf>
    <xf numFmtId="0" fontId="22" fillId="0" borderId="0" xfId="0" applyFont="1"/>
    <xf numFmtId="164" fontId="23" fillId="0" borderId="0" xfId="0" applyNumberFormat="1" applyFont="1"/>
    <xf numFmtId="164" fontId="20" fillId="2" borderId="13" xfId="0" applyNumberFormat="1" applyFont="1" applyFill="1" applyBorder="1" applyAlignment="1">
      <alignment wrapText="1" readingOrder="1"/>
    </xf>
    <xf numFmtId="164" fontId="7" fillId="0" borderId="13" xfId="0" applyNumberFormat="1" applyFont="1" applyBorder="1" applyAlignment="1">
      <alignment horizontal="center" wrapText="1" readingOrder="1"/>
    </xf>
    <xf numFmtId="164" fontId="7" fillId="0" borderId="15" xfId="0" applyNumberFormat="1" applyFont="1" applyBorder="1" applyAlignment="1">
      <alignment wrapText="1" readingOrder="1"/>
    </xf>
    <xf numFmtId="0" fontId="7" fillId="0" borderId="13" xfId="0" applyFont="1" applyBorder="1" applyAlignment="1">
      <alignment horizontal="center" wrapText="1" readingOrder="1"/>
    </xf>
    <xf numFmtId="0" fontId="7" fillId="0" borderId="15" xfId="0" applyFont="1" applyBorder="1" applyAlignment="1">
      <alignment wrapText="1" readingOrder="1"/>
    </xf>
    <xf numFmtId="164" fontId="18" fillId="0" borderId="5" xfId="0" applyNumberFormat="1" applyFont="1" applyBorder="1" applyAlignment="1">
      <alignment wrapText="1" readingOrder="1"/>
    </xf>
    <xf numFmtId="164" fontId="16" fillId="0" borderId="15" xfId="0" applyNumberFormat="1" applyFont="1" applyBorder="1" applyAlignment="1">
      <alignment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 readingOrder="1"/>
    </xf>
    <xf numFmtId="0" fontId="1" fillId="0" borderId="0" xfId="0" applyFont="1"/>
    <xf numFmtId="0" fontId="1" fillId="0" borderId="5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top" wrapText="1" readingOrder="1"/>
    </xf>
    <xf numFmtId="0" fontId="4" fillId="0" borderId="7" xfId="0" applyFont="1" applyBorder="1" applyAlignment="1">
      <alignment horizontal="center" wrapText="1" readingOrder="1"/>
    </xf>
    <xf numFmtId="0" fontId="1" fillId="0" borderId="7" xfId="0" applyFont="1" applyBorder="1" applyAlignment="1">
      <alignment vertical="top" wrapText="1"/>
    </xf>
    <xf numFmtId="0" fontId="6" fillId="2" borderId="0" xfId="0" applyFont="1" applyFill="1" applyAlignment="1">
      <alignment horizontal="left" wrapText="1" readingOrder="1"/>
    </xf>
    <xf numFmtId="0" fontId="7" fillId="0" borderId="0" xfId="0" applyFont="1" applyAlignment="1">
      <alignment horizontal="left" wrapText="1" readingOrder="1"/>
    </xf>
    <xf numFmtId="0" fontId="10" fillId="0" borderId="4" xfId="0" applyFont="1" applyBorder="1" applyAlignment="1">
      <alignment vertical="top" wrapText="1" readingOrder="1"/>
    </xf>
    <xf numFmtId="0" fontId="1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7" fillId="3" borderId="0" xfId="0" applyFont="1" applyFill="1" applyAlignment="1">
      <alignment horizontal="left" wrapText="1" readingOrder="1"/>
    </xf>
    <xf numFmtId="0" fontId="9" fillId="2" borderId="0" xfId="0" applyFont="1" applyFill="1" applyAlignment="1">
      <alignment horizontal="left" wrapText="1" readingOrder="1"/>
    </xf>
    <xf numFmtId="0" fontId="19" fillId="0" borderId="0" xfId="0" applyFont="1" applyAlignment="1">
      <alignment horizontal="left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7" fillId="4" borderId="0" xfId="0" applyFont="1" applyFill="1" applyAlignment="1">
      <alignment horizontal="left" wrapText="1" readingOrder="1"/>
    </xf>
    <xf numFmtId="0" fontId="1" fillId="0" borderId="12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2" fillId="2" borderId="0" xfId="0" applyFont="1" applyFill="1" applyAlignment="1">
      <alignment horizontal="center" wrapText="1" readingOrder="1"/>
    </xf>
    <xf numFmtId="0" fontId="6" fillId="2" borderId="0" xfId="0" applyFont="1" applyFill="1" applyAlignment="1">
      <alignment horizontal="center" wrapText="1" readingOrder="1"/>
    </xf>
    <xf numFmtId="0" fontId="9" fillId="5" borderId="14" xfId="0" applyFont="1" applyFill="1" applyBorder="1" applyAlignment="1">
      <alignment horizontal="left" vertical="top" wrapText="1" readingOrder="1"/>
    </xf>
    <xf numFmtId="0" fontId="1" fillId="5" borderId="16" xfId="0" applyFont="1" applyFill="1" applyBorder="1" applyAlignment="1">
      <alignment vertical="top" wrapText="1"/>
    </xf>
    <xf numFmtId="0" fontId="1" fillId="5" borderId="17" xfId="0" applyFont="1" applyFill="1" applyBorder="1" applyAlignment="1">
      <alignment vertical="top" wrapText="1"/>
    </xf>
    <xf numFmtId="164" fontId="13" fillId="0" borderId="15" xfId="0" applyNumberFormat="1" applyFont="1" applyBorder="1" applyAlignment="1">
      <alignment wrapText="1" readingOrder="1"/>
    </xf>
    <xf numFmtId="0" fontId="1" fillId="0" borderId="15" xfId="0" applyFont="1" applyBorder="1" applyAlignment="1">
      <alignment vertical="top" wrapText="1"/>
    </xf>
    <xf numFmtId="164" fontId="7" fillId="3" borderId="13" xfId="0" applyNumberFormat="1" applyFont="1" applyFill="1" applyBorder="1" applyAlignment="1">
      <alignment wrapText="1" readingOrder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3" fillId="0" borderId="15" xfId="0" applyFont="1" applyBorder="1" applyAlignment="1">
      <alignment wrapText="1" readingOrder="1"/>
    </xf>
    <xf numFmtId="0" fontId="7" fillId="3" borderId="13" xfId="0" applyFont="1" applyFill="1" applyBorder="1" applyAlignment="1">
      <alignment wrapText="1" readingOrder="1"/>
    </xf>
    <xf numFmtId="0" fontId="20" fillId="5" borderId="22" xfId="0" applyFont="1" applyFill="1" applyBorder="1" applyAlignment="1">
      <alignment horizontal="left" vertical="top" wrapText="1" readingOrder="1"/>
    </xf>
    <xf numFmtId="0" fontId="1" fillId="0" borderId="17" xfId="0" applyFont="1" applyBorder="1" applyAlignment="1">
      <alignment vertical="top" wrapText="1"/>
    </xf>
    <xf numFmtId="0" fontId="10" fillId="0" borderId="0" xfId="0" applyFont="1" applyAlignment="1">
      <alignment wrapText="1" readingOrder="1"/>
    </xf>
    <xf numFmtId="0" fontId="14" fillId="0" borderId="13" xfId="0" applyFont="1" applyBorder="1" applyAlignment="1">
      <alignment vertical="top" wrapText="1" readingOrder="1"/>
    </xf>
    <xf numFmtId="0" fontId="9" fillId="2" borderId="0" xfId="0" applyFont="1" applyFill="1" applyAlignment="1">
      <alignment horizontal="right" wrapText="1" readingOrder="1"/>
    </xf>
    <xf numFmtId="164" fontId="9" fillId="2" borderId="13" xfId="0" applyNumberFormat="1" applyFont="1" applyFill="1" applyBorder="1" applyAlignment="1">
      <alignment wrapText="1" readingOrder="1"/>
    </xf>
    <xf numFmtId="164" fontId="14" fillId="3" borderId="13" xfId="0" applyNumberFormat="1" applyFont="1" applyFill="1" applyBorder="1" applyAlignment="1">
      <alignment wrapText="1" readingOrder="1"/>
    </xf>
    <xf numFmtId="0" fontId="14" fillId="3" borderId="13" xfId="0" applyFont="1" applyFill="1" applyBorder="1" applyAlignment="1">
      <alignment wrapText="1" readingOrder="1"/>
    </xf>
    <xf numFmtId="164" fontId="14" fillId="0" borderId="23" xfId="0" applyNumberFormat="1" applyFont="1" applyBorder="1" applyAlignment="1">
      <alignment wrapText="1" readingOrder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164" fontId="14" fillId="0" borderId="13" xfId="0" applyNumberFormat="1" applyFont="1" applyBorder="1" applyAlignment="1">
      <alignment wrapText="1" readingOrder="1"/>
    </xf>
    <xf numFmtId="0" fontId="14" fillId="0" borderId="13" xfId="0" applyFont="1" applyBorder="1" applyAlignment="1">
      <alignment wrapText="1" readingOrder="1"/>
    </xf>
    <xf numFmtId="0" fontId="12" fillId="2" borderId="0" xfId="0" applyFont="1" applyFill="1" applyAlignment="1">
      <alignment wrapText="1" readingOrder="1"/>
    </xf>
    <xf numFmtId="164" fontId="13" fillId="0" borderId="13" xfId="0" applyNumberFormat="1" applyFont="1" applyBorder="1" applyAlignment="1">
      <alignment wrapText="1" readingOrder="1"/>
    </xf>
    <xf numFmtId="0" fontId="13" fillId="0" borderId="13" xfId="0" applyFont="1" applyBorder="1" applyAlignment="1">
      <alignment wrapText="1" readingOrder="1"/>
    </xf>
    <xf numFmtId="0" fontId="1" fillId="0" borderId="6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6" fillId="2" borderId="15" xfId="0" applyFont="1" applyFill="1" applyBorder="1" applyAlignment="1">
      <alignment horizontal="center" wrapText="1" readingOrder="1"/>
    </xf>
    <xf numFmtId="0" fontId="13" fillId="0" borderId="15" xfId="0" applyFont="1" applyBorder="1" applyAlignment="1">
      <alignment vertical="top" wrapText="1" readingOrder="1"/>
    </xf>
    <xf numFmtId="0" fontId="14" fillId="0" borderId="15" xfId="0" applyFont="1" applyBorder="1" applyAlignment="1">
      <alignment vertical="top" wrapText="1" readingOrder="1"/>
    </xf>
    <xf numFmtId="0" fontId="14" fillId="3" borderId="0" xfId="0" applyFont="1" applyFill="1" applyAlignment="1">
      <alignment horizontal="left" vertical="top" wrapText="1" readingOrder="1"/>
    </xf>
    <xf numFmtId="0" fontId="15" fillId="0" borderId="0" xfId="0" applyFont="1" applyAlignment="1">
      <alignment horizontal="left" vertical="top" wrapText="1" readingOrder="1"/>
    </xf>
    <xf numFmtId="0" fontId="16" fillId="0" borderId="15" xfId="0" applyFont="1" applyBorder="1" applyAlignment="1">
      <alignment vertical="top" wrapText="1" readingOrder="1"/>
    </xf>
    <xf numFmtId="0" fontId="14" fillId="3" borderId="15" xfId="0" applyFont="1" applyFill="1" applyBorder="1" applyAlignment="1">
      <alignment vertical="top" wrapText="1" readingOrder="1"/>
    </xf>
    <xf numFmtId="0" fontId="9" fillId="2" borderId="15" xfId="0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0069A6"/>
      <rgbColor rgb="00F5F5F5"/>
      <rgbColor rgb="00333333"/>
      <rgbColor rgb="00708090"/>
      <rgbColor rgb="00DCE6F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18491</xdr:colOff>
      <xdr:row>3</xdr:row>
      <xdr:rowOff>9601</xdr:rowOff>
    </xdr:from>
    <xdr:to>
      <xdr:col>1</xdr:col>
      <xdr:colOff>2641600</xdr:colOff>
      <xdr:row>3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18491</xdr:colOff>
      <xdr:row>3</xdr:row>
      <xdr:rowOff>9601</xdr:rowOff>
    </xdr:from>
    <xdr:to>
      <xdr:col>1</xdr:col>
      <xdr:colOff>2641600</xdr:colOff>
      <xdr:row>3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18491</xdr:colOff>
      <xdr:row>3</xdr:row>
      <xdr:rowOff>9601</xdr:rowOff>
    </xdr:from>
    <xdr:to>
      <xdr:col>1</xdr:col>
      <xdr:colOff>2641600</xdr:colOff>
      <xdr:row>3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1651025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1651025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483806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1651025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19558</xdr:colOff>
      <xdr:row>4</xdr:row>
      <xdr:rowOff>9601</xdr:rowOff>
    </xdr:from>
    <xdr:to>
      <xdr:col>2</xdr:col>
      <xdr:colOff>1244600</xdr:colOff>
      <xdr:row>4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GridLines="0" tabSelected="1" zoomScale="85" zoomScaleNormal="85" workbookViewId="0">
      <selection activeCell="B3" sqref="B3:D3"/>
    </sheetView>
  </sheetViews>
  <sheetFormatPr defaultRowHeight="15" x14ac:dyDescent="0.25"/>
  <cols>
    <col min="1" max="1" width="13.7109375" customWidth="1"/>
    <col min="2" max="2" width="39.7109375" customWidth="1"/>
    <col min="3" max="3" width="22.42578125" customWidth="1"/>
    <col min="4" max="4" width="20.42578125" customWidth="1"/>
    <col min="5" max="5" width="0" hidden="1" customWidth="1"/>
    <col min="6" max="6" width="51" customWidth="1"/>
    <col min="7" max="7" width="11.28515625" bestFit="1" customWidth="1"/>
  </cols>
  <sheetData>
    <row r="1" spans="1:4" ht="18" customHeight="1" x14ac:dyDescent="0.25">
      <c r="B1" s="88" t="s">
        <v>0</v>
      </c>
      <c r="C1" s="89"/>
      <c r="D1" s="90"/>
    </row>
    <row r="2" spans="1:4" ht="18" customHeight="1" x14ac:dyDescent="0.25">
      <c r="B2" s="91" t="s">
        <v>1</v>
      </c>
      <c r="C2" s="92"/>
      <c r="D2" s="93"/>
    </row>
    <row r="3" spans="1:4" ht="18" customHeight="1" x14ac:dyDescent="0.25">
      <c r="B3" s="94"/>
      <c r="C3" s="92"/>
      <c r="D3" s="93"/>
    </row>
    <row r="4" spans="1:4" ht="36" customHeight="1" x14ac:dyDescent="0.3">
      <c r="B4" s="1"/>
      <c r="C4" s="95" t="s">
        <v>2</v>
      </c>
      <c r="D4" s="96"/>
    </row>
    <row r="5" spans="1:4" ht="17.25" x14ac:dyDescent="0.3">
      <c r="A5" s="2" t="s">
        <v>3</v>
      </c>
      <c r="B5" s="97" t="s">
        <v>4</v>
      </c>
      <c r="C5" s="92"/>
      <c r="D5" s="3" t="s">
        <v>5</v>
      </c>
    </row>
    <row r="6" spans="1:4" x14ac:dyDescent="0.25">
      <c r="A6" s="4" t="s">
        <v>3</v>
      </c>
      <c r="B6" s="98" t="s">
        <v>6</v>
      </c>
      <c r="C6" s="92"/>
      <c r="D6" s="5">
        <v>18754619.719999999</v>
      </c>
    </row>
    <row r="7" spans="1:4" x14ac:dyDescent="0.25">
      <c r="A7" s="4" t="s">
        <v>3</v>
      </c>
      <c r="B7" s="98" t="s">
        <v>7</v>
      </c>
      <c r="C7" s="92"/>
      <c r="D7" s="5">
        <v>8912638.4199999999</v>
      </c>
    </row>
    <row r="8" spans="1:4" x14ac:dyDescent="0.25">
      <c r="A8" s="4" t="s">
        <v>3</v>
      </c>
      <c r="B8" s="98" t="s">
        <v>8</v>
      </c>
      <c r="C8" s="92"/>
      <c r="D8" s="5">
        <v>13288181.939999999</v>
      </c>
    </row>
    <row r="9" spans="1:4" x14ac:dyDescent="0.25">
      <c r="A9" s="4" t="s">
        <v>3</v>
      </c>
      <c r="B9" s="98" t="s">
        <v>9</v>
      </c>
      <c r="C9" s="92"/>
      <c r="D9" s="5">
        <v>10450226.199999999</v>
      </c>
    </row>
    <row r="10" spans="1:4" x14ac:dyDescent="0.25">
      <c r="A10" s="4" t="s">
        <v>3</v>
      </c>
      <c r="B10" s="98" t="s">
        <v>10</v>
      </c>
      <c r="C10" s="92"/>
      <c r="D10" s="5">
        <v>14266707.720000001</v>
      </c>
    </row>
    <row r="11" spans="1:4" x14ac:dyDescent="0.25">
      <c r="A11" s="4" t="s">
        <v>3</v>
      </c>
      <c r="B11" s="98" t="s">
        <v>11</v>
      </c>
      <c r="C11" s="92"/>
      <c r="D11" s="5">
        <v>7346502.1699999999</v>
      </c>
    </row>
    <row r="12" spans="1:4" x14ac:dyDescent="0.25">
      <c r="A12" s="4" t="s">
        <v>3</v>
      </c>
      <c r="B12" s="98" t="s">
        <v>12</v>
      </c>
      <c r="C12" s="92"/>
      <c r="D12" s="5">
        <v>182403663.41</v>
      </c>
    </row>
    <row r="13" spans="1:4" x14ac:dyDescent="0.25">
      <c r="A13" s="4" t="s">
        <v>3</v>
      </c>
      <c r="B13" s="98" t="s">
        <v>13</v>
      </c>
      <c r="C13" s="92"/>
      <c r="D13" s="5">
        <v>32617307.32</v>
      </c>
    </row>
    <row r="14" spans="1:4" x14ac:dyDescent="0.25">
      <c r="A14" s="4" t="s">
        <v>3</v>
      </c>
      <c r="B14" s="98" t="s">
        <v>14</v>
      </c>
      <c r="C14" s="92"/>
      <c r="D14" s="5">
        <v>666087</v>
      </c>
    </row>
    <row r="15" spans="1:4" x14ac:dyDescent="0.25">
      <c r="A15" s="4" t="s">
        <v>3</v>
      </c>
      <c r="B15" s="98" t="s">
        <v>15</v>
      </c>
      <c r="C15" s="92"/>
      <c r="D15" s="5">
        <v>232868</v>
      </c>
    </row>
    <row r="16" spans="1:4" x14ac:dyDescent="0.25">
      <c r="A16" s="4" t="s">
        <v>3</v>
      </c>
      <c r="B16" s="98" t="s">
        <v>16</v>
      </c>
      <c r="C16" s="92"/>
      <c r="D16" s="5">
        <v>48170373.640000001</v>
      </c>
    </row>
    <row r="17" spans="1:7" x14ac:dyDescent="0.25">
      <c r="A17" s="4" t="s">
        <v>3</v>
      </c>
      <c r="B17" s="98" t="s">
        <v>17</v>
      </c>
      <c r="C17" s="92"/>
      <c r="D17" s="5">
        <v>18901028.309999999</v>
      </c>
    </row>
    <row r="18" spans="1:7" x14ac:dyDescent="0.25">
      <c r="A18" s="4" t="s">
        <v>3</v>
      </c>
      <c r="B18" s="98" t="s">
        <v>18</v>
      </c>
      <c r="C18" s="92"/>
      <c r="D18" s="5">
        <v>7154024.3300000001</v>
      </c>
    </row>
    <row r="19" spans="1:7" x14ac:dyDescent="0.25">
      <c r="A19" s="4" t="s">
        <v>3</v>
      </c>
      <c r="B19" s="98" t="s">
        <v>19</v>
      </c>
      <c r="C19" s="92"/>
      <c r="D19" s="5">
        <v>44407275.75</v>
      </c>
    </row>
    <row r="20" spans="1:7" x14ac:dyDescent="0.25">
      <c r="A20" s="4" t="s">
        <v>3</v>
      </c>
      <c r="B20" s="98" t="s">
        <v>20</v>
      </c>
      <c r="C20" s="92"/>
      <c r="D20" s="5">
        <v>31654693.690000001</v>
      </c>
    </row>
    <row r="21" spans="1:7" x14ac:dyDescent="0.25">
      <c r="A21" s="4" t="s">
        <v>3</v>
      </c>
      <c r="B21" s="98" t="s">
        <v>21</v>
      </c>
      <c r="C21" s="92"/>
      <c r="D21" s="5">
        <v>5276798.43</v>
      </c>
    </row>
    <row r="22" spans="1:7" x14ac:dyDescent="0.25">
      <c r="A22" s="4" t="s">
        <v>3</v>
      </c>
      <c r="B22" s="98" t="s">
        <v>22</v>
      </c>
      <c r="C22" s="92"/>
      <c r="D22" s="5">
        <v>21194258.300000001</v>
      </c>
    </row>
    <row r="23" spans="1:7" x14ac:dyDescent="0.25">
      <c r="A23" s="4" t="s">
        <v>3</v>
      </c>
      <c r="B23" s="98" t="s">
        <v>23</v>
      </c>
      <c r="C23" s="92"/>
      <c r="D23" s="5">
        <v>19096947.789999999</v>
      </c>
    </row>
    <row r="24" spans="1:7" x14ac:dyDescent="0.25">
      <c r="A24" s="4" t="s">
        <v>3</v>
      </c>
      <c r="B24" s="98" t="s">
        <v>24</v>
      </c>
      <c r="C24" s="92"/>
      <c r="D24" s="5">
        <v>17371521.140000001</v>
      </c>
    </row>
    <row r="25" spans="1:7" x14ac:dyDescent="0.25">
      <c r="A25" s="4" t="s">
        <v>3</v>
      </c>
      <c r="B25" s="98" t="s">
        <v>25</v>
      </c>
      <c r="C25" s="92"/>
      <c r="D25" s="5">
        <v>10352286.41</v>
      </c>
    </row>
    <row r="26" spans="1:7" x14ac:dyDescent="0.25">
      <c r="A26" s="4" t="s">
        <v>3</v>
      </c>
      <c r="B26" s="98" t="s">
        <v>26</v>
      </c>
      <c r="C26" s="92"/>
      <c r="D26" s="5">
        <v>37952976.240000002</v>
      </c>
    </row>
    <row r="27" spans="1:7" x14ac:dyDescent="0.25">
      <c r="A27" s="4" t="s">
        <v>3</v>
      </c>
      <c r="B27" s="98" t="s">
        <v>27</v>
      </c>
      <c r="C27" s="92"/>
      <c r="D27" s="5">
        <v>6986316.3399999999</v>
      </c>
    </row>
    <row r="28" spans="1:7" x14ac:dyDescent="0.25">
      <c r="A28" s="4" t="s">
        <v>3</v>
      </c>
      <c r="B28" s="98" t="s">
        <v>28</v>
      </c>
      <c r="C28" s="92"/>
      <c r="D28" s="5">
        <v>912898.25</v>
      </c>
      <c r="G28" s="71"/>
    </row>
    <row r="29" spans="1:7" x14ac:dyDescent="0.25">
      <c r="A29" s="4" t="s">
        <v>3</v>
      </c>
      <c r="B29" s="98" t="s">
        <v>29</v>
      </c>
      <c r="C29" s="92"/>
      <c r="D29" s="5">
        <v>96054709.230000004</v>
      </c>
    </row>
    <row r="30" spans="1:7" x14ac:dyDescent="0.25">
      <c r="A30" s="4" t="s">
        <v>3</v>
      </c>
      <c r="B30" s="98" t="s">
        <v>30</v>
      </c>
      <c r="C30" s="92"/>
      <c r="D30" s="5">
        <v>2640412.79</v>
      </c>
    </row>
    <row r="31" spans="1:7" x14ac:dyDescent="0.25">
      <c r="A31" s="4" t="s">
        <v>3</v>
      </c>
      <c r="B31" s="98" t="s">
        <v>31</v>
      </c>
      <c r="C31" s="92"/>
      <c r="D31" s="5">
        <v>1165772.1100000001</v>
      </c>
    </row>
    <row r="32" spans="1:7" x14ac:dyDescent="0.25">
      <c r="A32" s="4" t="s">
        <v>3</v>
      </c>
      <c r="B32" s="98" t="s">
        <v>32</v>
      </c>
      <c r="C32" s="92"/>
      <c r="D32" s="5">
        <v>8044430.1100000003</v>
      </c>
    </row>
    <row r="33" spans="1:4" x14ac:dyDescent="0.25">
      <c r="A33" s="4" t="s">
        <v>3</v>
      </c>
      <c r="B33" s="104" t="s">
        <v>33</v>
      </c>
      <c r="C33" s="92"/>
      <c r="D33" s="6">
        <v>666275524.75999999</v>
      </c>
    </row>
    <row r="34" spans="1:4" x14ac:dyDescent="0.25">
      <c r="A34" s="4"/>
      <c r="B34" s="106" t="s">
        <v>142</v>
      </c>
      <c r="C34" s="92"/>
      <c r="D34" s="86">
        <v>5217418</v>
      </c>
    </row>
    <row r="35" spans="1:4" x14ac:dyDescent="0.25">
      <c r="A35" s="4" t="s">
        <v>3</v>
      </c>
      <c r="B35" s="98" t="s">
        <v>34</v>
      </c>
      <c r="C35" s="92"/>
      <c r="D35" s="5">
        <v>5369539.5999999996</v>
      </c>
    </row>
    <row r="36" spans="1:4" x14ac:dyDescent="0.25">
      <c r="A36" s="7" t="s">
        <v>3</v>
      </c>
      <c r="B36" s="105" t="s">
        <v>35</v>
      </c>
      <c r="C36" s="92"/>
      <c r="D36" s="9">
        <f>SUM(D33:D35)</f>
        <v>676862482.36000001</v>
      </c>
    </row>
    <row r="37" spans="1:4" x14ac:dyDescent="0.25">
      <c r="B37" s="99" t="s">
        <v>36</v>
      </c>
      <c r="C37" s="92"/>
      <c r="D37" s="93"/>
    </row>
    <row r="38" spans="1:4" x14ac:dyDescent="0.25">
      <c r="B38" s="100"/>
      <c r="C38" s="92"/>
      <c r="D38" s="93"/>
    </row>
    <row r="39" spans="1:4" ht="21.6" customHeight="1" x14ac:dyDescent="0.25">
      <c r="B39" s="101" t="s">
        <v>37</v>
      </c>
      <c r="C39" s="102"/>
      <c r="D39" s="103"/>
    </row>
  </sheetData>
  <sheetProtection algorithmName="SHA-512" hashValue="r/h2b7spz4Ss2aCXjwLOsU2PQdEt0tolxDpt2YPZKY3fyz/aaMjdzofs3VfpRvYBo4wx/hGW/Hmrq2FLr9acKA==" saltValue="ncLgDqg1b6jePd2omN/xOA==" spinCount="100000" sheet="1" objects="1" scenarios="1"/>
  <mergeCells count="38">
    <mergeCell ref="B37:D38"/>
    <mergeCell ref="B39:D39"/>
    <mergeCell ref="B31:C31"/>
    <mergeCell ref="B32:C32"/>
    <mergeCell ref="B33:C33"/>
    <mergeCell ref="B35:C35"/>
    <mergeCell ref="B36:C36"/>
    <mergeCell ref="B34:C34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1:D1"/>
    <mergeCell ref="B2:D2"/>
    <mergeCell ref="B3:D3"/>
    <mergeCell ref="C4:D4"/>
    <mergeCell ref="B5:C5"/>
  </mergeCells>
  <pageMargins left="1" right="1" top="1" bottom="1.47354015748032" header="1" footer="1"/>
  <pageSetup paperSize="5" orientation="landscape" horizontalDpi="300" verticalDpi="300" r:id="rId1"/>
  <headerFooter alignWithMargins="0">
    <oddFooter>&amp;C&amp;"Segoe UI,Regular"&amp;10Page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showGridLines="0" workbookViewId="0">
      <selection activeCell="D13" sqref="D13"/>
    </sheetView>
  </sheetViews>
  <sheetFormatPr defaultRowHeight="15" x14ac:dyDescent="0.25"/>
  <cols>
    <col min="1" max="1" width="13.7109375" customWidth="1"/>
    <col min="2" max="2" width="39.7109375" customWidth="1"/>
    <col min="3" max="3" width="22.42578125" customWidth="1"/>
    <col min="4" max="4" width="20.42578125" customWidth="1"/>
    <col min="5" max="5" width="0" hidden="1" customWidth="1"/>
    <col min="6" max="6" width="51" customWidth="1"/>
  </cols>
  <sheetData>
    <row r="1" spans="1:4" ht="18" customHeight="1" x14ac:dyDescent="0.25">
      <c r="B1" s="88" t="s">
        <v>0</v>
      </c>
      <c r="C1" s="89"/>
      <c r="D1" s="90"/>
    </row>
    <row r="2" spans="1:4" ht="18" customHeight="1" x14ac:dyDescent="0.25">
      <c r="B2" s="91" t="s">
        <v>1</v>
      </c>
      <c r="C2" s="92"/>
      <c r="D2" s="93"/>
    </row>
    <row r="3" spans="1:4" ht="18" customHeight="1" x14ac:dyDescent="0.25">
      <c r="B3" s="107"/>
      <c r="C3" s="92"/>
      <c r="D3" s="93"/>
    </row>
    <row r="4" spans="1:4" ht="36" customHeight="1" x14ac:dyDescent="0.3">
      <c r="B4" s="1"/>
      <c r="C4" s="95" t="s">
        <v>38</v>
      </c>
      <c r="D4" s="96"/>
    </row>
    <row r="5" spans="1:4" ht="17.25" x14ac:dyDescent="0.3">
      <c r="A5" s="2" t="s">
        <v>3</v>
      </c>
      <c r="B5" s="97" t="s">
        <v>39</v>
      </c>
      <c r="C5" s="92"/>
      <c r="D5" s="3" t="s">
        <v>5</v>
      </c>
    </row>
    <row r="6" spans="1:4" x14ac:dyDescent="0.25">
      <c r="A6" s="10" t="s">
        <v>3</v>
      </c>
      <c r="B6" s="108" t="s">
        <v>40</v>
      </c>
      <c r="C6" s="92"/>
      <c r="D6" s="11">
        <v>199163625.59999999</v>
      </c>
    </row>
    <row r="7" spans="1:4" x14ac:dyDescent="0.25">
      <c r="A7" s="10" t="s">
        <v>3</v>
      </c>
      <c r="B7" s="108" t="s">
        <v>41</v>
      </c>
      <c r="C7" s="92"/>
      <c r="D7" s="11">
        <v>92198364.329999998</v>
      </c>
    </row>
    <row r="8" spans="1:4" x14ac:dyDescent="0.25">
      <c r="A8" s="10" t="s">
        <v>3</v>
      </c>
      <c r="B8" s="108" t="s">
        <v>42</v>
      </c>
      <c r="C8" s="92"/>
      <c r="D8" s="11">
        <v>184417526.25999999</v>
      </c>
    </row>
    <row r="9" spans="1:4" x14ac:dyDescent="0.25">
      <c r="A9" s="10" t="s">
        <v>3</v>
      </c>
      <c r="B9" s="108" t="s">
        <v>43</v>
      </c>
      <c r="C9" s="92"/>
      <c r="D9" s="11">
        <v>190496008.56999999</v>
      </c>
    </row>
    <row r="10" spans="1:4" x14ac:dyDescent="0.25">
      <c r="A10" s="4" t="s">
        <v>3</v>
      </c>
      <c r="B10" s="104" t="s">
        <v>44</v>
      </c>
      <c r="C10" s="92"/>
      <c r="D10" s="6">
        <v>666275524.75999999</v>
      </c>
    </row>
    <row r="11" spans="1:4" x14ac:dyDescent="0.25">
      <c r="A11" s="4"/>
      <c r="B11" s="106" t="s">
        <v>142</v>
      </c>
      <c r="C11" s="92"/>
      <c r="D11" s="86">
        <v>5217418</v>
      </c>
    </row>
    <row r="12" spans="1:4" x14ac:dyDescent="0.25">
      <c r="A12" s="10" t="s">
        <v>3</v>
      </c>
      <c r="B12" s="108" t="s">
        <v>34</v>
      </c>
      <c r="C12" s="92"/>
      <c r="D12" s="11">
        <v>5369539.5999999996</v>
      </c>
    </row>
    <row r="13" spans="1:4" x14ac:dyDescent="0.25">
      <c r="A13" s="7" t="s">
        <v>3</v>
      </c>
      <c r="B13" s="105" t="s">
        <v>35</v>
      </c>
      <c r="C13" s="92"/>
      <c r="D13" s="9">
        <f>SUM(D10:D12)</f>
        <v>676862482.36000001</v>
      </c>
    </row>
    <row r="14" spans="1:4" ht="21.6" customHeight="1" x14ac:dyDescent="0.25">
      <c r="B14" s="99" t="s">
        <v>36</v>
      </c>
      <c r="C14" s="92"/>
      <c r="D14" s="93"/>
    </row>
    <row r="15" spans="1:4" ht="21.6" customHeight="1" x14ac:dyDescent="0.25">
      <c r="B15" s="101" t="s">
        <v>37</v>
      </c>
      <c r="C15" s="102"/>
      <c r="D15" s="103"/>
    </row>
  </sheetData>
  <sheetProtection algorithmName="SHA-512" hashValue="V02yuqY0aPh6n52dbSdocWiHGmV6pfFOGk3783486qpFkDeJ5c7MqJ3G6eZDCm5+gb2l8FyR06KtfYvYJQ2q1Q==" saltValue="dNiHv2B08tWUrnID6BGcPw==" spinCount="100000" sheet="1" objects="1" scenarios="1"/>
  <mergeCells count="15">
    <mergeCell ref="B12:C12"/>
    <mergeCell ref="B13:C13"/>
    <mergeCell ref="B14:D14"/>
    <mergeCell ref="B15:D15"/>
    <mergeCell ref="B6:C6"/>
    <mergeCell ref="B7:C7"/>
    <mergeCell ref="B8:C8"/>
    <mergeCell ref="B9:C9"/>
    <mergeCell ref="B10:C10"/>
    <mergeCell ref="B11:C11"/>
    <mergeCell ref="B1:D1"/>
    <mergeCell ref="B2:D2"/>
    <mergeCell ref="B3:D3"/>
    <mergeCell ref="C4:D4"/>
    <mergeCell ref="B5:C5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6"/>
  <sheetViews>
    <sheetView showGridLines="0" topLeftCell="A2" workbookViewId="0">
      <selection activeCell="F22" sqref="F22"/>
    </sheetView>
  </sheetViews>
  <sheetFormatPr defaultRowHeight="15" x14ac:dyDescent="0.25"/>
  <cols>
    <col min="1" max="1" width="13.7109375" customWidth="1"/>
    <col min="2" max="2" width="39.7109375" customWidth="1"/>
    <col min="3" max="3" width="22.42578125" customWidth="1"/>
    <col min="4" max="4" width="20.42578125" customWidth="1"/>
    <col min="5" max="5" width="0" hidden="1" customWidth="1"/>
    <col min="6" max="6" width="51" customWidth="1"/>
    <col min="7" max="7" width="0" hidden="1" customWidth="1"/>
  </cols>
  <sheetData>
    <row r="1" spans="1:4" ht="18" customHeight="1" x14ac:dyDescent="0.25">
      <c r="B1" s="88" t="s">
        <v>0</v>
      </c>
      <c r="C1" s="89"/>
      <c r="D1" s="90"/>
    </row>
    <row r="2" spans="1:4" ht="18" customHeight="1" x14ac:dyDescent="0.25">
      <c r="B2" s="91" t="s">
        <v>1</v>
      </c>
      <c r="C2" s="92"/>
      <c r="D2" s="93"/>
    </row>
    <row r="3" spans="1:4" ht="18" customHeight="1" x14ac:dyDescent="0.25">
      <c r="B3" s="107"/>
      <c r="C3" s="92"/>
      <c r="D3" s="93"/>
    </row>
    <row r="4" spans="1:4" ht="36" customHeight="1" x14ac:dyDescent="0.3">
      <c r="B4" s="1"/>
      <c r="C4" s="95" t="s">
        <v>45</v>
      </c>
      <c r="D4" s="96"/>
    </row>
    <row r="5" spans="1:4" ht="17.25" x14ac:dyDescent="0.3">
      <c r="A5" s="2" t="s">
        <v>3</v>
      </c>
      <c r="B5" s="97" t="s">
        <v>46</v>
      </c>
      <c r="C5" s="92"/>
      <c r="D5" s="3" t="s">
        <v>5</v>
      </c>
    </row>
    <row r="6" spans="1:4" x14ac:dyDescent="0.25">
      <c r="A6" s="4" t="s">
        <v>3</v>
      </c>
      <c r="B6" s="98" t="s">
        <v>47</v>
      </c>
      <c r="C6" s="92"/>
      <c r="D6" s="5">
        <v>258437348.38</v>
      </c>
    </row>
    <row r="7" spans="1:4" x14ac:dyDescent="0.25">
      <c r="A7" s="4" t="s">
        <v>3</v>
      </c>
      <c r="B7" s="98" t="s">
        <v>48</v>
      </c>
      <c r="C7" s="92"/>
      <c r="D7" s="5">
        <v>175638428.03</v>
      </c>
    </row>
    <row r="8" spans="1:4" x14ac:dyDescent="0.25">
      <c r="A8" s="4" t="s">
        <v>3</v>
      </c>
      <c r="B8" s="98" t="s">
        <v>49</v>
      </c>
      <c r="C8" s="92"/>
      <c r="D8" s="5">
        <v>179234424.78</v>
      </c>
    </row>
    <row r="9" spans="1:4" x14ac:dyDescent="0.25">
      <c r="A9" s="4" t="s">
        <v>3</v>
      </c>
      <c r="B9" s="98" t="s">
        <v>50</v>
      </c>
      <c r="C9" s="92"/>
      <c r="D9" s="5">
        <v>51623830.57</v>
      </c>
    </row>
    <row r="10" spans="1:4" x14ac:dyDescent="0.25">
      <c r="A10" s="4" t="s">
        <v>3</v>
      </c>
      <c r="B10" s="98" t="s">
        <v>51</v>
      </c>
      <c r="C10" s="92"/>
      <c r="D10" s="5">
        <v>1341493</v>
      </c>
    </row>
    <row r="11" spans="1:4" x14ac:dyDescent="0.25">
      <c r="A11" s="4" t="s">
        <v>3</v>
      </c>
      <c r="B11" s="104" t="s">
        <v>44</v>
      </c>
      <c r="C11" s="92"/>
      <c r="D11" s="6">
        <v>666275524.75999999</v>
      </c>
    </row>
    <row r="12" spans="1:4" x14ac:dyDescent="0.25">
      <c r="A12" s="4"/>
      <c r="B12" s="106" t="s">
        <v>142</v>
      </c>
      <c r="C12" s="92"/>
      <c r="D12" s="86">
        <v>5217418</v>
      </c>
    </row>
    <row r="13" spans="1:4" x14ac:dyDescent="0.25">
      <c r="A13" s="4" t="s">
        <v>3</v>
      </c>
      <c r="B13" s="98" t="s">
        <v>34</v>
      </c>
      <c r="C13" s="92"/>
      <c r="D13" s="5">
        <v>5369539.5999999996</v>
      </c>
    </row>
    <row r="14" spans="1:4" x14ac:dyDescent="0.25">
      <c r="A14" s="7" t="s">
        <v>3</v>
      </c>
      <c r="B14" s="105" t="s">
        <v>35</v>
      </c>
      <c r="C14" s="92"/>
      <c r="D14" s="9">
        <f>SUM(D11:D13)</f>
        <v>676862482.36000001</v>
      </c>
    </row>
    <row r="15" spans="1:4" ht="21.6" customHeight="1" x14ac:dyDescent="0.25">
      <c r="B15" s="99" t="s">
        <v>36</v>
      </c>
      <c r="C15" s="92"/>
      <c r="D15" s="93"/>
    </row>
    <row r="16" spans="1:4" ht="21.6" customHeight="1" x14ac:dyDescent="0.25">
      <c r="B16" s="101" t="s">
        <v>37</v>
      </c>
      <c r="C16" s="102"/>
      <c r="D16" s="103"/>
    </row>
  </sheetData>
  <sheetProtection algorithmName="SHA-512" hashValue="YiXYW5CdDqpr9LFJmu9n2YPKzeiyML6VvfhiDhOhg+zUfh4bYDRfO4nqzzgR607LTbxZ7/43YMnFZUQpKoezGg==" saltValue="KZ9TIxyq2W7sLV6xa1VP/g==" spinCount="100000" sheet="1" objects="1" scenarios="1"/>
  <mergeCells count="16">
    <mergeCell ref="B11:C11"/>
    <mergeCell ref="B13:C13"/>
    <mergeCell ref="B14:C14"/>
    <mergeCell ref="B15:D15"/>
    <mergeCell ref="B16:D16"/>
    <mergeCell ref="B12:C12"/>
    <mergeCell ref="B6:C6"/>
    <mergeCell ref="B7:C7"/>
    <mergeCell ref="B8:C8"/>
    <mergeCell ref="B9:C9"/>
    <mergeCell ref="B10:C10"/>
    <mergeCell ref="B1:D1"/>
    <mergeCell ref="B2:D2"/>
    <mergeCell ref="B3:D3"/>
    <mergeCell ref="C4:D4"/>
    <mergeCell ref="B5:C5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6"/>
  <sheetViews>
    <sheetView showGridLines="0" workbookViewId="0">
      <pane ySplit="3" topLeftCell="A24" activePane="bottomLeft" state="frozen"/>
      <selection pane="bottomLeft" activeCell="T32" sqref="T32"/>
    </sheetView>
  </sheetViews>
  <sheetFormatPr defaultRowHeight="15" x14ac:dyDescent="0.25"/>
  <cols>
    <col min="1" max="1" width="16.42578125" customWidth="1"/>
    <col min="2" max="2" width="26.85546875" customWidth="1"/>
    <col min="3" max="3" width="8.5703125" customWidth="1"/>
    <col min="4" max="4" width="0.28515625" customWidth="1"/>
    <col min="5" max="5" width="18.140625" customWidth="1"/>
    <col min="6" max="6" width="8.5703125" customWidth="1"/>
    <col min="7" max="7" width="18.42578125" customWidth="1"/>
    <col min="8" max="8" width="8.5703125" customWidth="1"/>
    <col min="9" max="9" width="18.42578125" customWidth="1"/>
    <col min="10" max="10" width="8.5703125" customWidth="1"/>
    <col min="11" max="11" width="14.85546875" customWidth="1"/>
    <col min="12" max="12" width="0" hidden="1" customWidth="1"/>
    <col min="13" max="13" width="3.42578125" customWidth="1"/>
    <col min="14" max="14" width="8.42578125" customWidth="1"/>
    <col min="15" max="15" width="18.42578125" customWidth="1"/>
    <col min="16" max="16" width="8.5703125" customWidth="1"/>
    <col min="17" max="17" width="18.42578125" customWidth="1"/>
  </cols>
  <sheetData>
    <row r="1" spans="1:17" ht="18" customHeight="1" x14ac:dyDescent="0.25">
      <c r="A1" s="92"/>
      <c r="B1" s="92"/>
      <c r="C1" s="92"/>
      <c r="D1" s="92"/>
      <c r="E1" s="110" t="s">
        <v>0</v>
      </c>
      <c r="F1" s="92"/>
      <c r="G1" s="92"/>
      <c r="H1" s="92"/>
      <c r="I1" s="92"/>
      <c r="J1" s="92"/>
      <c r="K1" s="92"/>
    </row>
    <row r="2" spans="1:17" ht="18" customHeight="1" x14ac:dyDescent="0.25">
      <c r="A2" s="92"/>
      <c r="B2" s="92"/>
      <c r="C2" s="92"/>
      <c r="D2" s="92"/>
      <c r="E2" s="110" t="s">
        <v>1</v>
      </c>
      <c r="F2" s="92"/>
      <c r="G2" s="92"/>
      <c r="H2" s="92"/>
      <c r="I2" s="92"/>
      <c r="J2" s="92"/>
      <c r="K2" s="92"/>
    </row>
    <row r="3" spans="1:17" ht="18" customHeight="1" x14ac:dyDescent="0.25">
      <c r="A3" s="109"/>
      <c r="B3" s="109"/>
      <c r="C3" s="109"/>
      <c r="D3" s="109"/>
      <c r="E3" s="111"/>
      <c r="F3" s="109"/>
      <c r="G3" s="109"/>
      <c r="H3" s="109"/>
      <c r="I3" s="109"/>
      <c r="J3" s="109"/>
      <c r="K3" s="109"/>
      <c r="L3" s="12"/>
      <c r="M3" s="12"/>
      <c r="N3" s="12"/>
      <c r="O3" s="12"/>
      <c r="P3" s="12"/>
      <c r="Q3" s="12"/>
    </row>
    <row r="4" spans="1:17" ht="25.15" customHeight="1" x14ac:dyDescent="0.25">
      <c r="A4" s="112" t="s">
        <v>52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7" ht="22.5" customHeight="1" x14ac:dyDescent="0.25"/>
    <row r="6" spans="1:17" ht="51.75" x14ac:dyDescent="0.3">
      <c r="A6" s="113" t="s">
        <v>3</v>
      </c>
      <c r="B6" s="92"/>
      <c r="C6" s="13" t="s">
        <v>53</v>
      </c>
      <c r="D6" s="114" t="s">
        <v>47</v>
      </c>
      <c r="E6" s="92"/>
      <c r="F6" s="13" t="s">
        <v>53</v>
      </c>
      <c r="G6" s="14" t="s">
        <v>48</v>
      </c>
      <c r="H6" s="13" t="s">
        <v>53</v>
      </c>
      <c r="I6" s="14" t="s">
        <v>49</v>
      </c>
      <c r="J6" s="13" t="s">
        <v>53</v>
      </c>
      <c r="K6" s="114" t="s">
        <v>50</v>
      </c>
      <c r="L6" s="92"/>
      <c r="M6" s="92"/>
      <c r="N6" s="13" t="s">
        <v>53</v>
      </c>
      <c r="O6" s="14" t="s">
        <v>51</v>
      </c>
      <c r="P6" s="13" t="s">
        <v>53</v>
      </c>
      <c r="Q6" s="15" t="s">
        <v>5</v>
      </c>
    </row>
    <row r="7" spans="1:17" x14ac:dyDescent="0.25">
      <c r="A7" s="115" t="s">
        <v>54</v>
      </c>
      <c r="B7" s="17" t="s">
        <v>55</v>
      </c>
      <c r="C7" s="18">
        <v>34</v>
      </c>
      <c r="D7" s="118">
        <v>5444430.7800000003</v>
      </c>
      <c r="E7" s="119"/>
      <c r="F7" s="18">
        <v>5</v>
      </c>
      <c r="G7" s="19">
        <v>498349.72</v>
      </c>
      <c r="H7" s="18">
        <v>2</v>
      </c>
      <c r="I7" s="19">
        <v>408367</v>
      </c>
      <c r="J7" s="18">
        <v>8</v>
      </c>
      <c r="K7" s="118">
        <v>2561490.92</v>
      </c>
      <c r="L7" s="119"/>
      <c r="M7" s="119"/>
      <c r="N7" s="20"/>
      <c r="O7" s="21"/>
      <c r="P7" s="22">
        <v>49</v>
      </c>
      <c r="Q7" s="23">
        <v>8912638.4199999999</v>
      </c>
    </row>
    <row r="8" spans="1:17" x14ac:dyDescent="0.25">
      <c r="A8" s="116"/>
      <c r="B8" s="17" t="s">
        <v>56</v>
      </c>
      <c r="C8" s="18">
        <v>39</v>
      </c>
      <c r="D8" s="118">
        <v>8210227.5700000003</v>
      </c>
      <c r="E8" s="119"/>
      <c r="F8" s="18">
        <v>8</v>
      </c>
      <c r="G8" s="19">
        <v>1152123.5</v>
      </c>
      <c r="H8" s="18">
        <v>27</v>
      </c>
      <c r="I8" s="19">
        <v>4781316.6500000004</v>
      </c>
      <c r="J8" s="18">
        <v>1</v>
      </c>
      <c r="K8" s="118">
        <v>123040</v>
      </c>
      <c r="L8" s="119"/>
      <c r="M8" s="119"/>
      <c r="N8" s="20"/>
      <c r="O8" s="21"/>
      <c r="P8" s="22">
        <v>75</v>
      </c>
      <c r="Q8" s="23">
        <v>14266707.720000001</v>
      </c>
    </row>
    <row r="9" spans="1:17" x14ac:dyDescent="0.25">
      <c r="A9" s="116"/>
      <c r="B9" s="17" t="s">
        <v>57</v>
      </c>
      <c r="C9" s="18">
        <v>170</v>
      </c>
      <c r="D9" s="118">
        <v>66644388.969999999</v>
      </c>
      <c r="E9" s="119"/>
      <c r="F9" s="18">
        <v>25</v>
      </c>
      <c r="G9" s="19">
        <v>13587283.27</v>
      </c>
      <c r="H9" s="18">
        <v>19</v>
      </c>
      <c r="I9" s="19">
        <v>5052923.16</v>
      </c>
      <c r="J9" s="18">
        <v>21</v>
      </c>
      <c r="K9" s="118">
        <v>10770113.83</v>
      </c>
      <c r="L9" s="119"/>
      <c r="M9" s="119"/>
      <c r="N9" s="20"/>
      <c r="O9" s="21"/>
      <c r="P9" s="22">
        <v>235</v>
      </c>
      <c r="Q9" s="23">
        <v>96054709.230000004</v>
      </c>
    </row>
    <row r="10" spans="1:17" x14ac:dyDescent="0.25">
      <c r="A10" s="116"/>
      <c r="B10" s="17" t="s">
        <v>11</v>
      </c>
      <c r="C10" s="18">
        <v>17</v>
      </c>
      <c r="D10" s="118">
        <v>2708167.5</v>
      </c>
      <c r="E10" s="119"/>
      <c r="F10" s="18">
        <v>2</v>
      </c>
      <c r="G10" s="19">
        <v>646568</v>
      </c>
      <c r="H10" s="18">
        <v>23</v>
      </c>
      <c r="I10" s="19">
        <v>3392615.79</v>
      </c>
      <c r="J10" s="18">
        <v>5</v>
      </c>
      <c r="K10" s="118">
        <v>599150.88</v>
      </c>
      <c r="L10" s="119"/>
      <c r="M10" s="119"/>
      <c r="N10" s="20"/>
      <c r="O10" s="21"/>
      <c r="P10" s="22">
        <v>47</v>
      </c>
      <c r="Q10" s="23">
        <v>7346502.1699999999</v>
      </c>
    </row>
    <row r="11" spans="1:17" x14ac:dyDescent="0.25">
      <c r="A11" s="116"/>
      <c r="B11" s="17" t="s">
        <v>58</v>
      </c>
      <c r="C11" s="18">
        <v>148</v>
      </c>
      <c r="D11" s="118">
        <v>32112280.030000001</v>
      </c>
      <c r="E11" s="119"/>
      <c r="F11" s="18">
        <v>29</v>
      </c>
      <c r="G11" s="19">
        <v>8859828.0899999999</v>
      </c>
      <c r="H11" s="18">
        <v>24</v>
      </c>
      <c r="I11" s="19">
        <v>3001247.01</v>
      </c>
      <c r="J11" s="18">
        <v>3</v>
      </c>
      <c r="K11" s="118">
        <v>433920.62</v>
      </c>
      <c r="L11" s="119"/>
      <c r="M11" s="119"/>
      <c r="N11" s="20"/>
      <c r="O11" s="21"/>
      <c r="P11" s="22">
        <v>204</v>
      </c>
      <c r="Q11" s="23">
        <v>44407275.75</v>
      </c>
    </row>
    <row r="12" spans="1:17" x14ac:dyDescent="0.25">
      <c r="A12" s="116"/>
      <c r="B12" s="17" t="s">
        <v>59</v>
      </c>
      <c r="C12" s="18">
        <v>89</v>
      </c>
      <c r="D12" s="118">
        <v>19970248.149999999</v>
      </c>
      <c r="E12" s="119"/>
      <c r="F12" s="18">
        <v>16</v>
      </c>
      <c r="G12" s="19">
        <v>5203713.8600000003</v>
      </c>
      <c r="H12" s="18">
        <v>13</v>
      </c>
      <c r="I12" s="19">
        <v>5769738.7199999997</v>
      </c>
      <c r="J12" s="18">
        <v>5</v>
      </c>
      <c r="K12" s="118">
        <v>710992.96</v>
      </c>
      <c r="L12" s="119"/>
      <c r="M12" s="119"/>
      <c r="N12" s="20"/>
      <c r="O12" s="21"/>
      <c r="P12" s="22">
        <v>123</v>
      </c>
      <c r="Q12" s="23">
        <v>31654693.690000001</v>
      </c>
    </row>
    <row r="13" spans="1:17" x14ac:dyDescent="0.25">
      <c r="A13" s="116"/>
      <c r="B13" s="17" t="s">
        <v>60</v>
      </c>
      <c r="C13" s="18">
        <v>30</v>
      </c>
      <c r="D13" s="118">
        <v>3831111.06</v>
      </c>
      <c r="E13" s="119"/>
      <c r="F13" s="18">
        <v>31</v>
      </c>
      <c r="G13" s="19">
        <v>10404568.82</v>
      </c>
      <c r="H13" s="18">
        <v>20</v>
      </c>
      <c r="I13" s="19">
        <v>3820662</v>
      </c>
      <c r="J13" s="18">
        <v>5</v>
      </c>
      <c r="K13" s="118">
        <v>1040605.91</v>
      </c>
      <c r="L13" s="119"/>
      <c r="M13" s="119"/>
      <c r="N13" s="20"/>
      <c r="O13" s="21"/>
      <c r="P13" s="22">
        <v>86</v>
      </c>
      <c r="Q13" s="23">
        <v>19096947.789999999</v>
      </c>
    </row>
    <row r="14" spans="1:17" x14ac:dyDescent="0.25">
      <c r="A14" s="116"/>
      <c r="B14" s="17" t="s">
        <v>61</v>
      </c>
      <c r="C14" s="18">
        <v>7</v>
      </c>
      <c r="D14" s="118">
        <v>663028</v>
      </c>
      <c r="E14" s="119"/>
      <c r="F14" s="18">
        <v>13</v>
      </c>
      <c r="G14" s="19">
        <v>4986590.17</v>
      </c>
      <c r="H14" s="18">
        <v>32</v>
      </c>
      <c r="I14" s="19">
        <v>11703114.970000001</v>
      </c>
      <c r="J14" s="18">
        <v>2</v>
      </c>
      <c r="K14" s="118">
        <v>18788</v>
      </c>
      <c r="L14" s="119"/>
      <c r="M14" s="119"/>
      <c r="N14" s="20"/>
      <c r="O14" s="21"/>
      <c r="P14" s="22">
        <v>54</v>
      </c>
      <c r="Q14" s="23">
        <v>17371521.140000001</v>
      </c>
    </row>
    <row r="15" spans="1:17" x14ac:dyDescent="0.25">
      <c r="A15" s="116"/>
      <c r="B15" s="17" t="s">
        <v>62</v>
      </c>
      <c r="C15" s="18">
        <v>16</v>
      </c>
      <c r="D15" s="118">
        <v>3383547</v>
      </c>
      <c r="E15" s="119"/>
      <c r="F15" s="18">
        <v>10</v>
      </c>
      <c r="G15" s="19">
        <v>3515644.41</v>
      </c>
      <c r="H15" s="18">
        <v>8</v>
      </c>
      <c r="I15" s="19">
        <v>3008095</v>
      </c>
      <c r="J15" s="18">
        <v>1</v>
      </c>
      <c r="K15" s="118">
        <v>445000</v>
      </c>
      <c r="L15" s="119"/>
      <c r="M15" s="119"/>
      <c r="N15" s="20"/>
      <c r="O15" s="21"/>
      <c r="P15" s="22">
        <v>35</v>
      </c>
      <c r="Q15" s="23">
        <v>10352286.41</v>
      </c>
    </row>
    <row r="16" spans="1:17" x14ac:dyDescent="0.25">
      <c r="A16" s="116"/>
      <c r="B16" s="17" t="s">
        <v>63</v>
      </c>
      <c r="C16" s="18">
        <v>60</v>
      </c>
      <c r="D16" s="118">
        <v>23511389.780000001</v>
      </c>
      <c r="E16" s="119"/>
      <c r="F16" s="18">
        <v>14</v>
      </c>
      <c r="G16" s="19">
        <v>3819714.6</v>
      </c>
      <c r="H16" s="18">
        <v>12</v>
      </c>
      <c r="I16" s="19">
        <v>3924546.64</v>
      </c>
      <c r="J16" s="18">
        <v>13</v>
      </c>
      <c r="K16" s="118">
        <v>5838912.2199999997</v>
      </c>
      <c r="L16" s="119"/>
      <c r="M16" s="119"/>
      <c r="N16" s="18">
        <v>2</v>
      </c>
      <c r="O16" s="19">
        <v>858413</v>
      </c>
      <c r="P16" s="22">
        <v>101</v>
      </c>
      <c r="Q16" s="23">
        <v>37952976.240000002</v>
      </c>
    </row>
    <row r="17" spans="1:17" x14ac:dyDescent="0.25">
      <c r="A17" s="116"/>
      <c r="B17" s="17" t="s">
        <v>64</v>
      </c>
      <c r="C17" s="18">
        <v>14</v>
      </c>
      <c r="D17" s="118">
        <v>1882974</v>
      </c>
      <c r="E17" s="119"/>
      <c r="F17" s="18">
        <v>10</v>
      </c>
      <c r="G17" s="19">
        <v>2751190.5</v>
      </c>
      <c r="H17" s="18">
        <v>14</v>
      </c>
      <c r="I17" s="19">
        <v>2713597.2</v>
      </c>
      <c r="J17" s="18">
        <v>3</v>
      </c>
      <c r="K17" s="118">
        <v>696668.41</v>
      </c>
      <c r="L17" s="119"/>
      <c r="M17" s="119"/>
      <c r="N17" s="20"/>
      <c r="O17" s="21"/>
      <c r="P17" s="22">
        <v>41</v>
      </c>
      <c r="Q17" s="23">
        <v>8044430.1100000003</v>
      </c>
    </row>
    <row r="18" spans="1:17" x14ac:dyDescent="0.25">
      <c r="A18" s="117"/>
      <c r="B18" s="24" t="s">
        <v>65</v>
      </c>
      <c r="C18" s="25">
        <v>624</v>
      </c>
      <c r="D18" s="120">
        <v>168361792.84</v>
      </c>
      <c r="E18" s="121"/>
      <c r="F18" s="25">
        <v>163</v>
      </c>
      <c r="G18" s="26">
        <v>55425574.939999998</v>
      </c>
      <c r="H18" s="25">
        <v>194</v>
      </c>
      <c r="I18" s="26">
        <v>47576224.140000001</v>
      </c>
      <c r="J18" s="25">
        <v>67</v>
      </c>
      <c r="K18" s="120">
        <v>23238683.75</v>
      </c>
      <c r="L18" s="122"/>
      <c r="M18" s="121"/>
      <c r="N18" s="25">
        <v>2</v>
      </c>
      <c r="O18" s="26">
        <v>858413</v>
      </c>
      <c r="P18" s="25">
        <v>1050</v>
      </c>
      <c r="Q18" s="26">
        <v>295460688.67000002</v>
      </c>
    </row>
    <row r="19" spans="1:17" x14ac:dyDescent="0.25">
      <c r="A19" s="115" t="s">
        <v>66</v>
      </c>
      <c r="B19" s="17" t="s">
        <v>67</v>
      </c>
      <c r="C19" s="18">
        <v>8</v>
      </c>
      <c r="D19" s="118">
        <v>2309107.4700000002</v>
      </c>
      <c r="E19" s="119"/>
      <c r="F19" s="18">
        <v>16</v>
      </c>
      <c r="G19" s="19">
        <v>8353775.54</v>
      </c>
      <c r="H19" s="18">
        <v>13</v>
      </c>
      <c r="I19" s="19">
        <v>1924199.5</v>
      </c>
      <c r="J19" s="18">
        <v>2</v>
      </c>
      <c r="K19" s="118">
        <v>701099.43</v>
      </c>
      <c r="L19" s="119"/>
      <c r="M19" s="119"/>
      <c r="N19" s="20"/>
      <c r="O19" s="21"/>
      <c r="P19" s="22">
        <v>39</v>
      </c>
      <c r="Q19" s="23">
        <v>13288181.939999999</v>
      </c>
    </row>
    <row r="20" spans="1:17" x14ac:dyDescent="0.25">
      <c r="A20" s="116"/>
      <c r="B20" s="17" t="s">
        <v>68</v>
      </c>
      <c r="C20" s="18">
        <v>1</v>
      </c>
      <c r="D20" s="118">
        <v>8400</v>
      </c>
      <c r="E20" s="119"/>
      <c r="F20" s="18">
        <v>16</v>
      </c>
      <c r="G20" s="19">
        <v>4446653.51</v>
      </c>
      <c r="H20" s="18">
        <v>17</v>
      </c>
      <c r="I20" s="19">
        <v>5795172.6900000004</v>
      </c>
      <c r="J20" s="18">
        <v>1</v>
      </c>
      <c r="K20" s="118">
        <v>200000</v>
      </c>
      <c r="L20" s="119"/>
      <c r="M20" s="119"/>
      <c r="N20" s="20"/>
      <c r="O20" s="21"/>
      <c r="P20" s="22">
        <v>35</v>
      </c>
      <c r="Q20" s="23">
        <v>10450226.199999999</v>
      </c>
    </row>
    <row r="21" spans="1:17" ht="28.5" x14ac:dyDescent="0.25">
      <c r="A21" s="116"/>
      <c r="B21" s="17" t="s">
        <v>69</v>
      </c>
      <c r="C21" s="18">
        <v>1</v>
      </c>
      <c r="D21" s="118">
        <v>204171</v>
      </c>
      <c r="E21" s="119"/>
      <c r="F21" s="18">
        <v>1</v>
      </c>
      <c r="G21" s="19">
        <v>599721</v>
      </c>
      <c r="H21" s="18">
        <v>2</v>
      </c>
      <c r="I21" s="19">
        <v>109006.25</v>
      </c>
      <c r="J21" s="20"/>
      <c r="K21" s="123"/>
      <c r="L21" s="119"/>
      <c r="M21" s="119"/>
      <c r="N21" s="20"/>
      <c r="O21" s="21"/>
      <c r="P21" s="22">
        <v>4</v>
      </c>
      <c r="Q21" s="23">
        <v>912898.25</v>
      </c>
    </row>
    <row r="22" spans="1:17" x14ac:dyDescent="0.25">
      <c r="A22" s="116"/>
      <c r="B22" s="17" t="s">
        <v>70</v>
      </c>
      <c r="C22" s="18">
        <v>4</v>
      </c>
      <c r="D22" s="118">
        <v>1066189.73</v>
      </c>
      <c r="E22" s="119"/>
      <c r="F22" s="18">
        <v>4</v>
      </c>
      <c r="G22" s="19">
        <v>2540803</v>
      </c>
      <c r="H22" s="18">
        <v>8</v>
      </c>
      <c r="I22" s="19">
        <v>2959524</v>
      </c>
      <c r="J22" s="18">
        <v>3</v>
      </c>
      <c r="K22" s="118">
        <v>587507.6</v>
      </c>
      <c r="L22" s="119"/>
      <c r="M22" s="119"/>
      <c r="N22" s="20"/>
      <c r="O22" s="21"/>
      <c r="P22" s="22">
        <v>19</v>
      </c>
      <c r="Q22" s="23">
        <v>7154024.3300000001</v>
      </c>
    </row>
    <row r="23" spans="1:17" x14ac:dyDescent="0.25">
      <c r="A23" s="116"/>
      <c r="B23" s="17" t="s">
        <v>71</v>
      </c>
      <c r="C23" s="18">
        <v>5</v>
      </c>
      <c r="D23" s="118">
        <v>804544.89</v>
      </c>
      <c r="E23" s="119"/>
      <c r="F23" s="18">
        <v>14</v>
      </c>
      <c r="G23" s="19">
        <v>3314857.55</v>
      </c>
      <c r="H23" s="18">
        <v>8</v>
      </c>
      <c r="I23" s="19">
        <v>906154.87</v>
      </c>
      <c r="J23" s="18">
        <v>2</v>
      </c>
      <c r="K23" s="118">
        <v>251241.12</v>
      </c>
      <c r="L23" s="119"/>
      <c r="M23" s="119"/>
      <c r="N23" s="20"/>
      <c r="O23" s="21"/>
      <c r="P23" s="22">
        <v>29</v>
      </c>
      <c r="Q23" s="23">
        <v>5276798.43</v>
      </c>
    </row>
    <row r="24" spans="1:17" x14ac:dyDescent="0.25">
      <c r="A24" s="116"/>
      <c r="B24" s="17" t="s">
        <v>72</v>
      </c>
      <c r="C24" s="18">
        <v>5</v>
      </c>
      <c r="D24" s="118">
        <v>669334.09</v>
      </c>
      <c r="E24" s="119"/>
      <c r="F24" s="18">
        <v>47</v>
      </c>
      <c r="G24" s="19">
        <v>12540516.140000001</v>
      </c>
      <c r="H24" s="18">
        <v>21</v>
      </c>
      <c r="I24" s="19">
        <v>4165719.62</v>
      </c>
      <c r="J24" s="18">
        <v>6</v>
      </c>
      <c r="K24" s="118">
        <v>3693725.45</v>
      </c>
      <c r="L24" s="119"/>
      <c r="M24" s="119"/>
      <c r="N24" s="18">
        <v>1</v>
      </c>
      <c r="O24" s="19">
        <v>124963</v>
      </c>
      <c r="P24" s="22">
        <v>80</v>
      </c>
      <c r="Q24" s="23">
        <v>21194258.300000001</v>
      </c>
    </row>
    <row r="25" spans="1:17" x14ac:dyDescent="0.25">
      <c r="A25" s="116"/>
      <c r="B25" s="17" t="s">
        <v>73</v>
      </c>
      <c r="C25" s="18">
        <v>10</v>
      </c>
      <c r="D25" s="118">
        <v>702600</v>
      </c>
      <c r="E25" s="119"/>
      <c r="F25" s="18">
        <v>5</v>
      </c>
      <c r="G25" s="19">
        <v>3423224</v>
      </c>
      <c r="H25" s="18">
        <v>9</v>
      </c>
      <c r="I25" s="19">
        <v>1156723.69</v>
      </c>
      <c r="J25" s="18">
        <v>6</v>
      </c>
      <c r="K25" s="118">
        <v>1703768.65</v>
      </c>
      <c r="L25" s="119"/>
      <c r="M25" s="119"/>
      <c r="N25" s="20"/>
      <c r="O25" s="21"/>
      <c r="P25" s="22">
        <v>30</v>
      </c>
      <c r="Q25" s="23">
        <v>6986316.3399999999</v>
      </c>
    </row>
    <row r="26" spans="1:17" ht="28.5" x14ac:dyDescent="0.25">
      <c r="A26" s="117"/>
      <c r="B26" s="24" t="s">
        <v>74</v>
      </c>
      <c r="C26" s="25">
        <v>34</v>
      </c>
      <c r="D26" s="120">
        <v>5764347.1799999997</v>
      </c>
      <c r="E26" s="121"/>
      <c r="F26" s="25">
        <v>103</v>
      </c>
      <c r="G26" s="26">
        <v>35219550.740000002</v>
      </c>
      <c r="H26" s="25">
        <v>78</v>
      </c>
      <c r="I26" s="26">
        <v>17016500.620000001</v>
      </c>
      <c r="J26" s="25">
        <v>20</v>
      </c>
      <c r="K26" s="120">
        <v>7137342.25</v>
      </c>
      <c r="L26" s="122"/>
      <c r="M26" s="121"/>
      <c r="N26" s="25">
        <v>1</v>
      </c>
      <c r="O26" s="26">
        <v>124963</v>
      </c>
      <c r="P26" s="25">
        <v>236</v>
      </c>
      <c r="Q26" s="26">
        <v>65262703.789999999</v>
      </c>
    </row>
    <row r="27" spans="1:17" x14ac:dyDescent="0.25">
      <c r="A27" s="115" t="s">
        <v>75</v>
      </c>
      <c r="B27" s="17" t="s">
        <v>76</v>
      </c>
      <c r="C27" s="18">
        <v>86</v>
      </c>
      <c r="D27" s="118">
        <v>18157126.140000001</v>
      </c>
      <c r="E27" s="119"/>
      <c r="F27" s="18">
        <v>3</v>
      </c>
      <c r="G27" s="19">
        <v>170550</v>
      </c>
      <c r="H27" s="18">
        <v>4</v>
      </c>
      <c r="I27" s="19">
        <v>68826.58</v>
      </c>
      <c r="J27" s="20"/>
      <c r="K27" s="123"/>
      <c r="L27" s="119"/>
      <c r="M27" s="119"/>
      <c r="N27" s="18">
        <v>2</v>
      </c>
      <c r="O27" s="19">
        <v>358117</v>
      </c>
      <c r="P27" s="22">
        <v>95</v>
      </c>
      <c r="Q27" s="23">
        <v>18754619.719999999</v>
      </c>
    </row>
    <row r="28" spans="1:17" ht="28.5" x14ac:dyDescent="0.25">
      <c r="A28" s="116"/>
      <c r="B28" s="17" t="s">
        <v>14</v>
      </c>
      <c r="C28" s="20"/>
      <c r="D28" s="123"/>
      <c r="E28" s="119"/>
      <c r="F28" s="18">
        <v>1</v>
      </c>
      <c r="G28" s="19">
        <v>9700</v>
      </c>
      <c r="H28" s="18">
        <v>2</v>
      </c>
      <c r="I28" s="19">
        <v>370187</v>
      </c>
      <c r="J28" s="18">
        <v>1</v>
      </c>
      <c r="K28" s="118">
        <v>286200</v>
      </c>
      <c r="L28" s="119"/>
      <c r="M28" s="119"/>
      <c r="N28" s="20"/>
      <c r="O28" s="21"/>
      <c r="P28" s="22">
        <v>4</v>
      </c>
      <c r="Q28" s="23">
        <v>666087</v>
      </c>
    </row>
    <row r="29" spans="1:17" x14ac:dyDescent="0.25">
      <c r="A29" s="116"/>
      <c r="B29" s="17" t="s">
        <v>15</v>
      </c>
      <c r="C29" s="20"/>
      <c r="D29" s="123"/>
      <c r="E29" s="119"/>
      <c r="F29" s="18">
        <v>1</v>
      </c>
      <c r="G29" s="19">
        <v>58000</v>
      </c>
      <c r="H29" s="18">
        <v>1</v>
      </c>
      <c r="I29" s="19">
        <v>49868</v>
      </c>
      <c r="J29" s="18">
        <v>1</v>
      </c>
      <c r="K29" s="118">
        <v>125000</v>
      </c>
      <c r="L29" s="119"/>
      <c r="M29" s="119"/>
      <c r="N29" s="20"/>
      <c r="O29" s="21"/>
      <c r="P29" s="22">
        <v>3</v>
      </c>
      <c r="Q29" s="23">
        <v>232868</v>
      </c>
    </row>
    <row r="30" spans="1:17" ht="28.5" x14ac:dyDescent="0.25">
      <c r="A30" s="116"/>
      <c r="B30" s="17" t="s">
        <v>16</v>
      </c>
      <c r="C30" s="18">
        <v>1</v>
      </c>
      <c r="D30" s="118">
        <v>742136</v>
      </c>
      <c r="E30" s="119"/>
      <c r="F30" s="18">
        <v>5</v>
      </c>
      <c r="G30" s="19">
        <v>6114032</v>
      </c>
      <c r="H30" s="18">
        <v>17</v>
      </c>
      <c r="I30" s="19">
        <v>41314205.640000001</v>
      </c>
      <c r="J30" s="20"/>
      <c r="K30" s="123"/>
      <c r="L30" s="119"/>
      <c r="M30" s="119"/>
      <c r="N30" s="20"/>
      <c r="O30" s="21"/>
      <c r="P30" s="22">
        <v>23</v>
      </c>
      <c r="Q30" s="23">
        <v>48170373.640000001</v>
      </c>
    </row>
    <row r="31" spans="1:17" ht="28.5" x14ac:dyDescent="0.25">
      <c r="A31" s="116"/>
      <c r="B31" s="17" t="s">
        <v>77</v>
      </c>
      <c r="C31" s="18">
        <v>86</v>
      </c>
      <c r="D31" s="118">
        <v>30267927</v>
      </c>
      <c r="E31" s="119"/>
      <c r="F31" s="18">
        <v>6</v>
      </c>
      <c r="G31" s="19">
        <v>1819322.95</v>
      </c>
      <c r="H31" s="18">
        <v>6</v>
      </c>
      <c r="I31" s="19">
        <v>530057.37</v>
      </c>
      <c r="J31" s="20"/>
      <c r="K31" s="123"/>
      <c r="L31" s="119"/>
      <c r="M31" s="119"/>
      <c r="N31" s="20"/>
      <c r="O31" s="21"/>
      <c r="P31" s="22">
        <v>98</v>
      </c>
      <c r="Q31" s="23">
        <v>32617307.32</v>
      </c>
    </row>
    <row r="32" spans="1:17" x14ac:dyDescent="0.25">
      <c r="A32" s="116"/>
      <c r="B32" s="17" t="s">
        <v>78</v>
      </c>
      <c r="C32" s="18">
        <v>75</v>
      </c>
      <c r="D32" s="118">
        <v>8132761.2199999997</v>
      </c>
      <c r="E32" s="119"/>
      <c r="F32" s="18">
        <v>17</v>
      </c>
      <c r="G32" s="19">
        <v>4354947.3</v>
      </c>
      <c r="H32" s="18">
        <v>14</v>
      </c>
      <c r="I32" s="19">
        <v>1983576.28</v>
      </c>
      <c r="J32" s="18">
        <v>14</v>
      </c>
      <c r="K32" s="118">
        <v>4429743.51</v>
      </c>
      <c r="L32" s="119"/>
      <c r="M32" s="119"/>
      <c r="N32" s="20"/>
      <c r="O32" s="21"/>
      <c r="P32" s="22">
        <v>120</v>
      </c>
      <c r="Q32" s="23">
        <v>18901028.309999999</v>
      </c>
    </row>
    <row r="33" spans="1:17" ht="28.5" x14ac:dyDescent="0.25">
      <c r="A33" s="116"/>
      <c r="B33" s="17" t="s">
        <v>79</v>
      </c>
      <c r="C33" s="20"/>
      <c r="D33" s="123"/>
      <c r="E33" s="119"/>
      <c r="F33" s="20"/>
      <c r="G33" s="21"/>
      <c r="H33" s="18">
        <v>1</v>
      </c>
      <c r="I33" s="19">
        <v>245917.19</v>
      </c>
      <c r="J33" s="18">
        <v>3</v>
      </c>
      <c r="K33" s="118">
        <v>2394495.6</v>
      </c>
      <c r="L33" s="119"/>
      <c r="M33" s="119"/>
      <c r="N33" s="20"/>
      <c r="O33" s="21"/>
      <c r="P33" s="22">
        <v>4</v>
      </c>
      <c r="Q33" s="23">
        <v>2640412.79</v>
      </c>
    </row>
    <row r="34" spans="1:17" x14ac:dyDescent="0.25">
      <c r="A34" s="116"/>
      <c r="B34" s="17" t="s">
        <v>80</v>
      </c>
      <c r="C34" s="18">
        <v>2</v>
      </c>
      <c r="D34" s="118">
        <v>115000</v>
      </c>
      <c r="E34" s="119"/>
      <c r="F34" s="20"/>
      <c r="G34" s="21"/>
      <c r="H34" s="18">
        <v>1</v>
      </c>
      <c r="I34" s="19">
        <v>100552</v>
      </c>
      <c r="J34" s="18">
        <v>5</v>
      </c>
      <c r="K34" s="118">
        <v>950220.11</v>
      </c>
      <c r="L34" s="119"/>
      <c r="M34" s="119"/>
      <c r="N34" s="20"/>
      <c r="O34" s="21"/>
      <c r="P34" s="22">
        <v>8</v>
      </c>
      <c r="Q34" s="23">
        <v>1165772.1100000001</v>
      </c>
    </row>
    <row r="35" spans="1:17" ht="42.75" x14ac:dyDescent="0.25">
      <c r="A35" s="117"/>
      <c r="B35" s="24" t="s">
        <v>81</v>
      </c>
      <c r="C35" s="25">
        <v>250</v>
      </c>
      <c r="D35" s="120">
        <v>57414950.359999999</v>
      </c>
      <c r="E35" s="121"/>
      <c r="F35" s="25">
        <v>33</v>
      </c>
      <c r="G35" s="26">
        <v>12526552.25</v>
      </c>
      <c r="H35" s="25">
        <v>46</v>
      </c>
      <c r="I35" s="26">
        <v>44663190.060000002</v>
      </c>
      <c r="J35" s="25">
        <v>24</v>
      </c>
      <c r="K35" s="120">
        <v>8185659.2199999997</v>
      </c>
      <c r="L35" s="122"/>
      <c r="M35" s="121"/>
      <c r="N35" s="25">
        <v>2</v>
      </c>
      <c r="O35" s="26">
        <v>358117</v>
      </c>
      <c r="P35" s="25">
        <v>355</v>
      </c>
      <c r="Q35" s="26">
        <v>123148468.89</v>
      </c>
    </row>
    <row r="36" spans="1:17" x14ac:dyDescent="0.25">
      <c r="A36" s="115" t="s">
        <v>82</v>
      </c>
      <c r="B36" s="17" t="s">
        <v>82</v>
      </c>
      <c r="C36" s="18">
        <v>32</v>
      </c>
      <c r="D36" s="118">
        <v>26896258</v>
      </c>
      <c r="E36" s="119"/>
      <c r="F36" s="18">
        <v>88</v>
      </c>
      <c r="G36" s="19">
        <v>72466750.099999994</v>
      </c>
      <c r="H36" s="18">
        <v>105</v>
      </c>
      <c r="I36" s="19">
        <v>69978509.959999993</v>
      </c>
      <c r="J36" s="18">
        <v>12</v>
      </c>
      <c r="K36" s="118">
        <v>13062145.35</v>
      </c>
      <c r="L36" s="119"/>
      <c r="M36" s="119"/>
      <c r="N36" s="20"/>
      <c r="O36" s="21"/>
      <c r="P36" s="22">
        <v>237</v>
      </c>
      <c r="Q36" s="23">
        <v>182403663.41</v>
      </c>
    </row>
    <row r="37" spans="1:17" x14ac:dyDescent="0.25">
      <c r="A37" s="117"/>
      <c r="B37" s="24" t="s">
        <v>83</v>
      </c>
      <c r="C37" s="25">
        <v>32</v>
      </c>
      <c r="D37" s="120">
        <v>26896258</v>
      </c>
      <c r="E37" s="121"/>
      <c r="F37" s="25">
        <v>88</v>
      </c>
      <c r="G37" s="26">
        <v>72466750.099999994</v>
      </c>
      <c r="H37" s="25">
        <v>105</v>
      </c>
      <c r="I37" s="26">
        <v>69978509.959999993</v>
      </c>
      <c r="J37" s="25">
        <v>12</v>
      </c>
      <c r="K37" s="120">
        <v>13062145.35</v>
      </c>
      <c r="L37" s="122"/>
      <c r="M37" s="121"/>
      <c r="N37" s="27"/>
      <c r="O37" s="28"/>
      <c r="P37" s="25">
        <v>237</v>
      </c>
      <c r="Q37" s="26">
        <v>182403663.41</v>
      </c>
    </row>
    <row r="38" spans="1:17" x14ac:dyDescent="0.25">
      <c r="A38" s="125" t="s">
        <v>84</v>
      </c>
      <c r="B38" s="76" t="s">
        <v>142</v>
      </c>
      <c r="C38" s="82"/>
      <c r="D38" s="74"/>
      <c r="E38" s="72"/>
      <c r="F38" s="82"/>
      <c r="G38" s="83"/>
      <c r="H38" s="82"/>
      <c r="I38" s="83"/>
      <c r="J38" s="82"/>
      <c r="K38" s="83"/>
      <c r="L38" s="72"/>
      <c r="M38" s="72"/>
      <c r="N38" s="84"/>
      <c r="O38" s="85"/>
      <c r="P38" s="25"/>
      <c r="Q38" s="23">
        <v>5217418</v>
      </c>
    </row>
    <row r="39" spans="1:17" x14ac:dyDescent="0.25">
      <c r="A39" s="116"/>
      <c r="B39" s="17" t="s">
        <v>34</v>
      </c>
      <c r="C39" s="20"/>
      <c r="D39" s="123"/>
      <c r="E39" s="119"/>
      <c r="F39" s="20"/>
      <c r="G39" s="21"/>
      <c r="H39" s="18">
        <v>10</v>
      </c>
      <c r="I39" s="19">
        <v>5369539.5999999996</v>
      </c>
      <c r="J39" s="20"/>
      <c r="K39" s="123"/>
      <c r="L39" s="119"/>
      <c r="M39" s="119"/>
      <c r="N39" s="20"/>
      <c r="O39" s="21"/>
      <c r="P39" s="22">
        <v>10</v>
      </c>
      <c r="Q39" s="23">
        <v>5369539.5999999996</v>
      </c>
    </row>
    <row r="40" spans="1:17" x14ac:dyDescent="0.25">
      <c r="A40" s="126"/>
      <c r="B40" s="24" t="s">
        <v>85</v>
      </c>
      <c r="C40" s="27"/>
      <c r="D40" s="124"/>
      <c r="E40" s="121"/>
      <c r="F40" s="27"/>
      <c r="G40" s="28"/>
      <c r="H40" s="25">
        <v>10</v>
      </c>
      <c r="I40" s="26">
        <v>5369539.5999999996</v>
      </c>
      <c r="J40" s="27"/>
      <c r="K40" s="124"/>
      <c r="L40" s="122"/>
      <c r="M40" s="121"/>
      <c r="N40" s="27"/>
      <c r="O40" s="28"/>
      <c r="P40" s="25">
        <v>10</v>
      </c>
      <c r="Q40" s="26">
        <f>SUM(Q38:Q39)</f>
        <v>10586957.6</v>
      </c>
    </row>
    <row r="41" spans="1:17" x14ac:dyDescent="0.25">
      <c r="A41" s="29" t="s">
        <v>3</v>
      </c>
      <c r="B41" s="29" t="s">
        <v>3</v>
      </c>
      <c r="C41" s="30" t="s">
        <v>3</v>
      </c>
      <c r="D41" s="128" t="s">
        <v>3</v>
      </c>
      <c r="E41" s="121"/>
      <c r="F41" s="30" t="s">
        <v>3</v>
      </c>
      <c r="G41" s="30" t="s">
        <v>3</v>
      </c>
      <c r="H41" s="30" t="s">
        <v>3</v>
      </c>
      <c r="I41" s="30" t="s">
        <v>3</v>
      </c>
      <c r="J41" s="30" t="s">
        <v>3</v>
      </c>
      <c r="K41" s="128" t="s">
        <v>3</v>
      </c>
      <c r="L41" s="122"/>
      <c r="M41" s="121"/>
      <c r="N41" s="30" t="s">
        <v>3</v>
      </c>
      <c r="O41" s="30" t="s">
        <v>3</v>
      </c>
      <c r="P41" s="30" t="s">
        <v>3</v>
      </c>
      <c r="Q41" s="30" t="s">
        <v>3</v>
      </c>
    </row>
    <row r="42" spans="1:17" x14ac:dyDescent="0.25">
      <c r="A42" s="129" t="s">
        <v>86</v>
      </c>
      <c r="B42" s="92"/>
      <c r="C42" s="32">
        <v>940</v>
      </c>
      <c r="D42" s="130">
        <v>258437348.38</v>
      </c>
      <c r="E42" s="121"/>
      <c r="F42" s="32">
        <v>387</v>
      </c>
      <c r="G42" s="33">
        <v>175638428.03</v>
      </c>
      <c r="H42" s="32">
        <v>433</v>
      </c>
      <c r="I42" s="33">
        <v>184603964.38</v>
      </c>
      <c r="J42" s="32">
        <v>123</v>
      </c>
      <c r="K42" s="130">
        <v>51623830.57</v>
      </c>
      <c r="L42" s="122"/>
      <c r="M42" s="121"/>
      <c r="N42" s="32">
        <v>5</v>
      </c>
      <c r="O42" s="33">
        <v>1341493</v>
      </c>
      <c r="P42" s="32">
        <v>1888</v>
      </c>
      <c r="Q42" s="33">
        <v>676862482</v>
      </c>
    </row>
    <row r="43" spans="1:17" ht="0" hidden="1" customHeight="1" x14ac:dyDescent="0.25"/>
    <row r="44" spans="1:17" ht="18" customHeight="1" x14ac:dyDescent="0.25">
      <c r="I44" s="71">
        <f>+I42-I40</f>
        <v>179234424.78</v>
      </c>
    </row>
    <row r="45" spans="1:17" ht="18" customHeight="1" x14ac:dyDescent="0.25">
      <c r="A45" s="127" t="s">
        <v>36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</row>
    <row r="46" spans="1:17" ht="18" customHeight="1" x14ac:dyDescent="0.25">
      <c r="A46" s="127" t="s">
        <v>87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</row>
  </sheetData>
  <sheetProtection algorithmName="SHA-512" hashValue="PLBLQXqAizKRwroVaf+BEUgCkrL2VYqo5tZWGqm5/UwMrP4ZuoUBLgNgZ7mNiH7Ru4ZcsF0D/pDJLs7mND0qUQ==" saltValue="T5STeUXq/WjTUU+iQ93KjA==" spinCount="100000" sheet="1" objects="1" scenarios="1"/>
  <mergeCells count="86">
    <mergeCell ref="A45:K45"/>
    <mergeCell ref="A46:K46"/>
    <mergeCell ref="D41:E41"/>
    <mergeCell ref="K41:M41"/>
    <mergeCell ref="A42:B42"/>
    <mergeCell ref="D42:E42"/>
    <mergeCell ref="K42:M42"/>
    <mergeCell ref="D39:E39"/>
    <mergeCell ref="K39:M39"/>
    <mergeCell ref="D40:E40"/>
    <mergeCell ref="K40:M40"/>
    <mergeCell ref="A38:A40"/>
    <mergeCell ref="D34:E34"/>
    <mergeCell ref="K34:M34"/>
    <mergeCell ref="D35:E35"/>
    <mergeCell ref="K35:M35"/>
    <mergeCell ref="A36:A37"/>
    <mergeCell ref="D36:E36"/>
    <mergeCell ref="K36:M36"/>
    <mergeCell ref="D37:E37"/>
    <mergeCell ref="K37:M37"/>
    <mergeCell ref="K26:M26"/>
    <mergeCell ref="A27:A35"/>
    <mergeCell ref="D27:E27"/>
    <mergeCell ref="K27:M27"/>
    <mergeCell ref="D28:E28"/>
    <mergeCell ref="K28:M28"/>
    <mergeCell ref="D29:E29"/>
    <mergeCell ref="K29:M29"/>
    <mergeCell ref="D30:E30"/>
    <mergeCell ref="K30:M30"/>
    <mergeCell ref="D31:E31"/>
    <mergeCell ref="K31:M31"/>
    <mergeCell ref="D32:E32"/>
    <mergeCell ref="K32:M32"/>
    <mergeCell ref="D33:E33"/>
    <mergeCell ref="K33:M33"/>
    <mergeCell ref="A19:A26"/>
    <mergeCell ref="D19:E19"/>
    <mergeCell ref="K19:M19"/>
    <mergeCell ref="D20:E20"/>
    <mergeCell ref="K20:M20"/>
    <mergeCell ref="D21:E21"/>
    <mergeCell ref="K21:M21"/>
    <mergeCell ref="D22:E22"/>
    <mergeCell ref="K22:M22"/>
    <mergeCell ref="D23:E23"/>
    <mergeCell ref="K23:M23"/>
    <mergeCell ref="D24:E24"/>
    <mergeCell ref="K24:M24"/>
    <mergeCell ref="D25:E25"/>
    <mergeCell ref="K25:M25"/>
    <mergeCell ref="D26:E26"/>
    <mergeCell ref="D16:E16"/>
    <mergeCell ref="K16:M16"/>
    <mergeCell ref="D17:E17"/>
    <mergeCell ref="K17:M17"/>
    <mergeCell ref="D18:E18"/>
    <mergeCell ref="K18:M18"/>
    <mergeCell ref="D13:E13"/>
    <mergeCell ref="K13:M13"/>
    <mergeCell ref="D14:E14"/>
    <mergeCell ref="K14:M14"/>
    <mergeCell ref="D15:E15"/>
    <mergeCell ref="K15:M15"/>
    <mergeCell ref="A6:B6"/>
    <mergeCell ref="D6:E6"/>
    <mergeCell ref="K6:M6"/>
    <mergeCell ref="A7:A18"/>
    <mergeCell ref="D7:E7"/>
    <mergeCell ref="K7:M7"/>
    <mergeCell ref="D8:E8"/>
    <mergeCell ref="K8:M8"/>
    <mergeCell ref="D9:E9"/>
    <mergeCell ref="K9:M9"/>
    <mergeCell ref="D10:E10"/>
    <mergeCell ref="K10:M10"/>
    <mergeCell ref="D11:E11"/>
    <mergeCell ref="K11:M11"/>
    <mergeCell ref="D12:E12"/>
    <mergeCell ref="K12:M12"/>
    <mergeCell ref="A1:D3"/>
    <mergeCell ref="E1:K1"/>
    <mergeCell ref="E2:K2"/>
    <mergeCell ref="E3:K3"/>
    <mergeCell ref="A4:K4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9"/>
  <sheetViews>
    <sheetView showGridLines="0" topLeftCell="I1" workbookViewId="0">
      <pane ySplit="3" topLeftCell="A29" activePane="bottomLeft" state="frozen"/>
      <selection pane="bottomLeft" activeCell="AC36" sqref="AC36"/>
    </sheetView>
  </sheetViews>
  <sheetFormatPr defaultRowHeight="15" x14ac:dyDescent="0.25"/>
  <cols>
    <col min="1" max="1" width="16.42578125" customWidth="1"/>
    <col min="2" max="2" width="26.85546875" customWidth="1"/>
    <col min="3" max="3" width="8.5703125" customWidth="1"/>
    <col min="4" max="4" width="0.28515625" customWidth="1"/>
    <col min="5" max="5" width="18.140625" customWidth="1"/>
    <col min="6" max="6" width="8.5703125" customWidth="1"/>
    <col min="7" max="7" width="18.42578125" customWidth="1"/>
    <col min="8" max="8" width="8.5703125" customWidth="1"/>
    <col min="9" max="9" width="18.42578125" customWidth="1"/>
    <col min="10" max="10" width="8.5703125" customWidth="1"/>
    <col min="11" max="11" width="14.7109375" customWidth="1"/>
    <col min="12" max="12" width="0.140625" customWidth="1"/>
    <col min="13" max="13" width="0" hidden="1" customWidth="1"/>
    <col min="14" max="14" width="3.42578125" customWidth="1"/>
    <col min="15" max="15" width="8.42578125" customWidth="1"/>
    <col min="16" max="16" width="18.42578125" customWidth="1"/>
    <col min="17" max="17" width="8.5703125" customWidth="1"/>
    <col min="18" max="18" width="18.42578125" customWidth="1"/>
    <col min="19" max="19" width="8.5703125" customWidth="1"/>
    <col min="20" max="20" width="18.42578125" customWidth="1"/>
    <col min="21" max="21" width="8.5703125" customWidth="1"/>
    <col min="22" max="22" width="18.42578125" customWidth="1"/>
    <col min="23" max="23" width="8.5703125" customWidth="1"/>
    <col min="24" max="24" width="18.42578125" customWidth="1"/>
    <col min="25" max="25" width="0" hidden="1" customWidth="1"/>
  </cols>
  <sheetData>
    <row r="1" spans="1:24" ht="18" customHeight="1" x14ac:dyDescent="0.25">
      <c r="A1" s="92"/>
      <c r="B1" s="92"/>
      <c r="C1" s="92"/>
      <c r="D1" s="92"/>
      <c r="E1" s="110" t="s">
        <v>0</v>
      </c>
      <c r="F1" s="92"/>
      <c r="G1" s="92"/>
      <c r="H1" s="92"/>
      <c r="I1" s="92"/>
      <c r="J1" s="92"/>
      <c r="K1" s="92"/>
      <c r="L1" s="92"/>
    </row>
    <row r="2" spans="1:24" ht="18" customHeight="1" x14ac:dyDescent="0.25">
      <c r="A2" s="92"/>
      <c r="B2" s="92"/>
      <c r="C2" s="92"/>
      <c r="D2" s="92"/>
      <c r="E2" s="110" t="s">
        <v>1</v>
      </c>
      <c r="F2" s="92"/>
      <c r="G2" s="92"/>
      <c r="H2" s="92"/>
      <c r="I2" s="92"/>
      <c r="J2" s="92"/>
      <c r="K2" s="92"/>
      <c r="L2" s="92"/>
    </row>
    <row r="3" spans="1:24" ht="18" customHeight="1" x14ac:dyDescent="0.25">
      <c r="A3" s="109"/>
      <c r="B3" s="109"/>
      <c r="C3" s="109"/>
      <c r="D3" s="109"/>
      <c r="E3" s="111"/>
      <c r="F3" s="109"/>
      <c r="G3" s="109"/>
      <c r="H3" s="109"/>
      <c r="I3" s="109"/>
      <c r="J3" s="109"/>
      <c r="K3" s="109"/>
      <c r="L3" s="109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0.75" customHeight="1" x14ac:dyDescent="0.25"/>
    <row r="5" spans="1:24" ht="25.15" customHeight="1" x14ac:dyDescent="0.25">
      <c r="A5" s="112" t="s">
        <v>88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24" ht="17.25" customHeight="1" x14ac:dyDescent="0.25"/>
    <row r="7" spans="1:24" ht="34.5" x14ac:dyDescent="0.3">
      <c r="A7" s="113" t="s">
        <v>3</v>
      </c>
      <c r="B7" s="92"/>
      <c r="C7" s="14" t="s">
        <v>53</v>
      </c>
      <c r="D7" s="114" t="s">
        <v>89</v>
      </c>
      <c r="E7" s="92"/>
      <c r="F7" s="14" t="s">
        <v>53</v>
      </c>
      <c r="G7" s="14" t="s">
        <v>90</v>
      </c>
      <c r="H7" s="14" t="s">
        <v>53</v>
      </c>
      <c r="I7" s="14" t="s">
        <v>91</v>
      </c>
      <c r="J7" s="14" t="s">
        <v>53</v>
      </c>
      <c r="K7" s="114" t="s">
        <v>92</v>
      </c>
      <c r="L7" s="92"/>
      <c r="M7" s="92"/>
      <c r="N7" s="92"/>
      <c r="O7" s="14" t="s">
        <v>53</v>
      </c>
      <c r="P7" s="14" t="s">
        <v>93</v>
      </c>
      <c r="Q7" s="14" t="s">
        <v>53</v>
      </c>
      <c r="R7" s="14" t="s">
        <v>94</v>
      </c>
      <c r="S7" s="14" t="s">
        <v>53</v>
      </c>
      <c r="T7" s="14" t="s">
        <v>95</v>
      </c>
      <c r="U7" s="14" t="s">
        <v>53</v>
      </c>
      <c r="V7" s="14" t="s">
        <v>96</v>
      </c>
      <c r="W7" s="14" t="s">
        <v>53</v>
      </c>
      <c r="X7" s="14" t="s">
        <v>5</v>
      </c>
    </row>
    <row r="8" spans="1:24" x14ac:dyDescent="0.25">
      <c r="A8" s="115" t="s">
        <v>54</v>
      </c>
      <c r="B8" s="17" t="s">
        <v>55</v>
      </c>
      <c r="C8" s="20"/>
      <c r="D8" s="123"/>
      <c r="E8" s="119"/>
      <c r="F8" s="20"/>
      <c r="G8" s="21"/>
      <c r="H8" s="18">
        <v>7</v>
      </c>
      <c r="I8" s="19">
        <v>1626649</v>
      </c>
      <c r="J8" s="20"/>
      <c r="K8" s="123"/>
      <c r="L8" s="119"/>
      <c r="M8" s="119"/>
      <c r="N8" s="119"/>
      <c r="O8" s="20"/>
      <c r="P8" s="21"/>
      <c r="Q8" s="20"/>
      <c r="R8" s="21"/>
      <c r="S8" s="18">
        <v>1</v>
      </c>
      <c r="T8" s="19">
        <v>233954</v>
      </c>
      <c r="U8" s="18">
        <v>1</v>
      </c>
      <c r="V8" s="19">
        <v>1989510</v>
      </c>
      <c r="W8" s="34">
        <v>9</v>
      </c>
      <c r="X8" s="35">
        <v>3850113</v>
      </c>
    </row>
    <row r="9" spans="1:24" x14ac:dyDescent="0.25">
      <c r="A9" s="116"/>
      <c r="B9" s="17" t="s">
        <v>56</v>
      </c>
      <c r="C9" s="18">
        <v>3</v>
      </c>
      <c r="D9" s="118">
        <v>1119303</v>
      </c>
      <c r="E9" s="119"/>
      <c r="F9" s="18">
        <v>10</v>
      </c>
      <c r="G9" s="19">
        <v>2751373</v>
      </c>
      <c r="H9" s="18">
        <v>7</v>
      </c>
      <c r="I9" s="19">
        <v>1121447</v>
      </c>
      <c r="J9" s="18">
        <v>1</v>
      </c>
      <c r="K9" s="118">
        <v>210823</v>
      </c>
      <c r="L9" s="119"/>
      <c r="M9" s="119"/>
      <c r="N9" s="119"/>
      <c r="O9" s="18">
        <v>1</v>
      </c>
      <c r="P9" s="19">
        <v>18036</v>
      </c>
      <c r="Q9" s="20"/>
      <c r="R9" s="21"/>
      <c r="S9" s="20"/>
      <c r="T9" s="21"/>
      <c r="U9" s="20"/>
      <c r="V9" s="21"/>
      <c r="W9" s="34">
        <v>22</v>
      </c>
      <c r="X9" s="35">
        <v>5220982</v>
      </c>
    </row>
    <row r="10" spans="1:24" x14ac:dyDescent="0.25">
      <c r="A10" s="116"/>
      <c r="B10" s="17" t="s">
        <v>57</v>
      </c>
      <c r="C10" s="18">
        <v>11</v>
      </c>
      <c r="D10" s="118">
        <v>19185670</v>
      </c>
      <c r="E10" s="119"/>
      <c r="F10" s="18">
        <v>28</v>
      </c>
      <c r="G10" s="19">
        <v>11384169</v>
      </c>
      <c r="H10" s="18">
        <v>30</v>
      </c>
      <c r="I10" s="19">
        <v>14311597</v>
      </c>
      <c r="J10" s="18">
        <v>5</v>
      </c>
      <c r="K10" s="118">
        <v>2081490</v>
      </c>
      <c r="L10" s="119"/>
      <c r="M10" s="119"/>
      <c r="N10" s="119"/>
      <c r="O10" s="18">
        <v>6</v>
      </c>
      <c r="P10" s="19">
        <v>1848961.67</v>
      </c>
      <c r="Q10" s="18">
        <v>12</v>
      </c>
      <c r="R10" s="19">
        <v>1762576</v>
      </c>
      <c r="S10" s="20"/>
      <c r="T10" s="21"/>
      <c r="U10" s="18">
        <v>9</v>
      </c>
      <c r="V10" s="19">
        <v>7602859</v>
      </c>
      <c r="W10" s="34">
        <v>101</v>
      </c>
      <c r="X10" s="35">
        <v>58177322.670000002</v>
      </c>
    </row>
    <row r="11" spans="1:24" x14ac:dyDescent="0.25">
      <c r="A11" s="116"/>
      <c r="B11" s="17" t="s">
        <v>11</v>
      </c>
      <c r="C11" s="20"/>
      <c r="D11" s="123"/>
      <c r="E11" s="119"/>
      <c r="F11" s="18">
        <v>3</v>
      </c>
      <c r="G11" s="19">
        <v>770359</v>
      </c>
      <c r="H11" s="18">
        <v>6</v>
      </c>
      <c r="I11" s="19">
        <v>1624991</v>
      </c>
      <c r="J11" s="20"/>
      <c r="K11" s="123"/>
      <c r="L11" s="119"/>
      <c r="M11" s="119"/>
      <c r="N11" s="119"/>
      <c r="O11" s="20"/>
      <c r="P11" s="21"/>
      <c r="Q11" s="20"/>
      <c r="R11" s="21"/>
      <c r="S11" s="20"/>
      <c r="T11" s="21"/>
      <c r="U11" s="20"/>
      <c r="V11" s="21"/>
      <c r="W11" s="34">
        <v>9</v>
      </c>
      <c r="X11" s="35">
        <v>2395350</v>
      </c>
    </row>
    <row r="12" spans="1:24" x14ac:dyDescent="0.25">
      <c r="A12" s="116"/>
      <c r="B12" s="17" t="s">
        <v>58</v>
      </c>
      <c r="C12" s="18">
        <v>5</v>
      </c>
      <c r="D12" s="118">
        <v>1999645</v>
      </c>
      <c r="E12" s="119"/>
      <c r="F12" s="18">
        <v>31</v>
      </c>
      <c r="G12" s="19">
        <v>14913792</v>
      </c>
      <c r="H12" s="18">
        <v>11</v>
      </c>
      <c r="I12" s="19">
        <v>5917534</v>
      </c>
      <c r="J12" s="18">
        <v>2</v>
      </c>
      <c r="K12" s="118">
        <v>1098426</v>
      </c>
      <c r="L12" s="119"/>
      <c r="M12" s="119"/>
      <c r="N12" s="119"/>
      <c r="O12" s="20"/>
      <c r="P12" s="21"/>
      <c r="Q12" s="18">
        <v>3</v>
      </c>
      <c r="R12" s="19">
        <v>375683</v>
      </c>
      <c r="S12" s="18">
        <v>2</v>
      </c>
      <c r="T12" s="19">
        <v>55000</v>
      </c>
      <c r="U12" s="18">
        <v>2</v>
      </c>
      <c r="V12" s="19">
        <v>244142.26</v>
      </c>
      <c r="W12" s="34">
        <v>56</v>
      </c>
      <c r="X12" s="35">
        <v>24604222.260000002</v>
      </c>
    </row>
    <row r="13" spans="1:24" x14ac:dyDescent="0.25">
      <c r="A13" s="116"/>
      <c r="B13" s="17" t="s">
        <v>59</v>
      </c>
      <c r="C13" s="18">
        <v>4</v>
      </c>
      <c r="D13" s="118">
        <v>2339731</v>
      </c>
      <c r="E13" s="119"/>
      <c r="F13" s="18">
        <v>2</v>
      </c>
      <c r="G13" s="19">
        <v>280828</v>
      </c>
      <c r="H13" s="18">
        <v>7</v>
      </c>
      <c r="I13" s="19">
        <v>2094056</v>
      </c>
      <c r="J13" s="20"/>
      <c r="K13" s="123"/>
      <c r="L13" s="119"/>
      <c r="M13" s="119"/>
      <c r="N13" s="119"/>
      <c r="O13" s="20"/>
      <c r="P13" s="21"/>
      <c r="Q13" s="20"/>
      <c r="R13" s="21"/>
      <c r="S13" s="18">
        <v>2</v>
      </c>
      <c r="T13" s="19">
        <v>209984</v>
      </c>
      <c r="U13" s="18">
        <v>10</v>
      </c>
      <c r="V13" s="19">
        <v>6831590.9900000002</v>
      </c>
      <c r="W13" s="34">
        <v>25</v>
      </c>
      <c r="X13" s="35">
        <v>11756189.99</v>
      </c>
    </row>
    <row r="14" spans="1:24" x14ac:dyDescent="0.25">
      <c r="A14" s="116"/>
      <c r="B14" s="17" t="s">
        <v>60</v>
      </c>
      <c r="C14" s="18">
        <v>8</v>
      </c>
      <c r="D14" s="118">
        <v>6033322</v>
      </c>
      <c r="E14" s="119"/>
      <c r="F14" s="18">
        <v>12</v>
      </c>
      <c r="G14" s="19">
        <v>1719629</v>
      </c>
      <c r="H14" s="18">
        <v>2</v>
      </c>
      <c r="I14" s="19">
        <v>243842</v>
      </c>
      <c r="J14" s="18">
        <v>1</v>
      </c>
      <c r="K14" s="118">
        <v>272531</v>
      </c>
      <c r="L14" s="119"/>
      <c r="M14" s="119"/>
      <c r="N14" s="119"/>
      <c r="O14" s="18">
        <v>1</v>
      </c>
      <c r="P14" s="19">
        <v>81183</v>
      </c>
      <c r="Q14" s="18">
        <v>1</v>
      </c>
      <c r="R14" s="19">
        <v>48667</v>
      </c>
      <c r="S14" s="20"/>
      <c r="T14" s="21"/>
      <c r="U14" s="20"/>
      <c r="V14" s="21"/>
      <c r="W14" s="34">
        <v>25</v>
      </c>
      <c r="X14" s="35">
        <v>8399174</v>
      </c>
    </row>
    <row r="15" spans="1:24" x14ac:dyDescent="0.25">
      <c r="A15" s="116"/>
      <c r="B15" s="17" t="s">
        <v>61</v>
      </c>
      <c r="C15" s="18">
        <v>7</v>
      </c>
      <c r="D15" s="118">
        <v>2699149</v>
      </c>
      <c r="E15" s="119"/>
      <c r="F15" s="18">
        <v>2</v>
      </c>
      <c r="G15" s="19">
        <v>443444</v>
      </c>
      <c r="H15" s="20"/>
      <c r="I15" s="21"/>
      <c r="J15" s="20"/>
      <c r="K15" s="123"/>
      <c r="L15" s="119"/>
      <c r="M15" s="119"/>
      <c r="N15" s="119"/>
      <c r="O15" s="18">
        <v>1</v>
      </c>
      <c r="P15" s="19">
        <v>202170</v>
      </c>
      <c r="Q15" s="20"/>
      <c r="R15" s="21"/>
      <c r="S15" s="18">
        <v>1</v>
      </c>
      <c r="T15" s="19">
        <v>20000</v>
      </c>
      <c r="U15" s="20"/>
      <c r="V15" s="21"/>
      <c r="W15" s="34">
        <v>11</v>
      </c>
      <c r="X15" s="35">
        <v>3364763</v>
      </c>
    </row>
    <row r="16" spans="1:24" x14ac:dyDescent="0.25">
      <c r="A16" s="116"/>
      <c r="B16" s="17" t="s">
        <v>62</v>
      </c>
      <c r="C16" s="18">
        <v>3</v>
      </c>
      <c r="D16" s="118">
        <v>1340589</v>
      </c>
      <c r="E16" s="119"/>
      <c r="F16" s="20"/>
      <c r="G16" s="21"/>
      <c r="H16" s="18">
        <v>5</v>
      </c>
      <c r="I16" s="19">
        <v>2405674</v>
      </c>
      <c r="J16" s="20"/>
      <c r="K16" s="123"/>
      <c r="L16" s="119"/>
      <c r="M16" s="119"/>
      <c r="N16" s="119"/>
      <c r="O16" s="20"/>
      <c r="P16" s="21"/>
      <c r="Q16" s="18">
        <v>2</v>
      </c>
      <c r="R16" s="19">
        <v>34874</v>
      </c>
      <c r="S16" s="20"/>
      <c r="T16" s="21"/>
      <c r="U16" s="20"/>
      <c r="V16" s="21"/>
      <c r="W16" s="34">
        <v>10</v>
      </c>
      <c r="X16" s="35">
        <v>3781137</v>
      </c>
    </row>
    <row r="17" spans="1:24" x14ac:dyDescent="0.25">
      <c r="A17" s="116"/>
      <c r="B17" s="17" t="s">
        <v>63</v>
      </c>
      <c r="C17" s="18">
        <v>3</v>
      </c>
      <c r="D17" s="118">
        <v>1219549</v>
      </c>
      <c r="E17" s="119"/>
      <c r="F17" s="18">
        <v>14</v>
      </c>
      <c r="G17" s="19">
        <v>5896074</v>
      </c>
      <c r="H17" s="18">
        <v>12</v>
      </c>
      <c r="I17" s="19">
        <v>3914895</v>
      </c>
      <c r="J17" s="18">
        <v>4</v>
      </c>
      <c r="K17" s="118">
        <v>10020972</v>
      </c>
      <c r="L17" s="119"/>
      <c r="M17" s="119"/>
      <c r="N17" s="119"/>
      <c r="O17" s="18">
        <v>3</v>
      </c>
      <c r="P17" s="19">
        <v>1765164</v>
      </c>
      <c r="Q17" s="18">
        <v>1</v>
      </c>
      <c r="R17" s="19">
        <v>40000</v>
      </c>
      <c r="S17" s="18">
        <v>1</v>
      </c>
      <c r="T17" s="19">
        <v>20000</v>
      </c>
      <c r="U17" s="18">
        <v>2</v>
      </c>
      <c r="V17" s="19">
        <v>1779174</v>
      </c>
      <c r="W17" s="34">
        <v>40</v>
      </c>
      <c r="X17" s="35">
        <v>24655828</v>
      </c>
    </row>
    <row r="18" spans="1:24" x14ac:dyDescent="0.25">
      <c r="A18" s="116"/>
      <c r="B18" s="17" t="s">
        <v>64</v>
      </c>
      <c r="C18" s="18">
        <v>5</v>
      </c>
      <c r="D18" s="118">
        <v>2800997</v>
      </c>
      <c r="E18" s="119"/>
      <c r="F18" s="18">
        <v>6</v>
      </c>
      <c r="G18" s="19">
        <v>1079902</v>
      </c>
      <c r="H18" s="20"/>
      <c r="I18" s="21"/>
      <c r="J18" s="20"/>
      <c r="K18" s="123"/>
      <c r="L18" s="119"/>
      <c r="M18" s="119"/>
      <c r="N18" s="119"/>
      <c r="O18" s="20"/>
      <c r="P18" s="21"/>
      <c r="Q18" s="20"/>
      <c r="R18" s="21"/>
      <c r="S18" s="20"/>
      <c r="T18" s="21"/>
      <c r="U18" s="18">
        <v>2</v>
      </c>
      <c r="V18" s="19">
        <v>734622</v>
      </c>
      <c r="W18" s="34">
        <v>13</v>
      </c>
      <c r="X18" s="35">
        <v>4615521</v>
      </c>
    </row>
    <row r="19" spans="1:24" x14ac:dyDescent="0.25">
      <c r="A19" s="117"/>
      <c r="B19" s="24" t="s">
        <v>65</v>
      </c>
      <c r="C19" s="36">
        <v>49</v>
      </c>
      <c r="D19" s="131">
        <v>38737955</v>
      </c>
      <c r="E19" s="121"/>
      <c r="F19" s="36">
        <v>108</v>
      </c>
      <c r="G19" s="37">
        <v>39239570</v>
      </c>
      <c r="H19" s="36">
        <v>87</v>
      </c>
      <c r="I19" s="37">
        <v>33260685</v>
      </c>
      <c r="J19" s="36">
        <v>13</v>
      </c>
      <c r="K19" s="131">
        <v>13684242</v>
      </c>
      <c r="L19" s="122"/>
      <c r="M19" s="122"/>
      <c r="N19" s="121"/>
      <c r="O19" s="36">
        <v>12</v>
      </c>
      <c r="P19" s="37">
        <v>3915514.67</v>
      </c>
      <c r="Q19" s="36">
        <v>19</v>
      </c>
      <c r="R19" s="37">
        <v>2261800</v>
      </c>
      <c r="S19" s="36">
        <v>7</v>
      </c>
      <c r="T19" s="37">
        <v>538938</v>
      </c>
      <c r="U19" s="36">
        <v>26</v>
      </c>
      <c r="V19" s="37">
        <v>19181898.25</v>
      </c>
      <c r="W19" s="36">
        <v>321</v>
      </c>
      <c r="X19" s="37">
        <v>150820602.91999999</v>
      </c>
    </row>
    <row r="20" spans="1:24" x14ac:dyDescent="0.25">
      <c r="A20" s="115" t="s">
        <v>66</v>
      </c>
      <c r="B20" s="17" t="s">
        <v>67</v>
      </c>
      <c r="C20" s="18">
        <v>3</v>
      </c>
      <c r="D20" s="118">
        <v>984740</v>
      </c>
      <c r="E20" s="119"/>
      <c r="F20" s="20"/>
      <c r="G20" s="21"/>
      <c r="H20" s="18">
        <v>5</v>
      </c>
      <c r="I20" s="19">
        <v>2223006</v>
      </c>
      <c r="J20" s="20"/>
      <c r="K20" s="123"/>
      <c r="L20" s="119"/>
      <c r="M20" s="119"/>
      <c r="N20" s="119"/>
      <c r="O20" s="20"/>
      <c r="P20" s="21"/>
      <c r="Q20" s="20"/>
      <c r="R20" s="21"/>
      <c r="S20" s="20"/>
      <c r="T20" s="21"/>
      <c r="U20" s="18">
        <v>2</v>
      </c>
      <c r="V20" s="19">
        <v>17000</v>
      </c>
      <c r="W20" s="34">
        <v>10</v>
      </c>
      <c r="X20" s="35">
        <v>3224746</v>
      </c>
    </row>
    <row r="21" spans="1:24" x14ac:dyDescent="0.25">
      <c r="A21" s="116"/>
      <c r="B21" s="17" t="s">
        <v>68</v>
      </c>
      <c r="C21" s="18">
        <v>4</v>
      </c>
      <c r="D21" s="118">
        <v>2193153</v>
      </c>
      <c r="E21" s="119"/>
      <c r="F21" s="20"/>
      <c r="G21" s="21"/>
      <c r="H21" s="20"/>
      <c r="I21" s="21"/>
      <c r="J21" s="20"/>
      <c r="K21" s="123"/>
      <c r="L21" s="119"/>
      <c r="M21" s="119"/>
      <c r="N21" s="119"/>
      <c r="O21" s="20"/>
      <c r="P21" s="21"/>
      <c r="Q21" s="20"/>
      <c r="R21" s="21"/>
      <c r="S21" s="20"/>
      <c r="T21" s="21"/>
      <c r="U21" s="18">
        <v>2</v>
      </c>
      <c r="V21" s="19">
        <v>189958.69</v>
      </c>
      <c r="W21" s="34">
        <v>6</v>
      </c>
      <c r="X21" s="35">
        <v>2383111.69</v>
      </c>
    </row>
    <row r="22" spans="1:24" ht="28.5" x14ac:dyDescent="0.25">
      <c r="A22" s="116"/>
      <c r="B22" s="17" t="s">
        <v>69</v>
      </c>
      <c r="C22" s="18">
        <v>1</v>
      </c>
      <c r="D22" s="118">
        <v>599721</v>
      </c>
      <c r="E22" s="119"/>
      <c r="F22" s="20"/>
      <c r="G22" s="21"/>
      <c r="H22" s="18">
        <v>1</v>
      </c>
      <c r="I22" s="19">
        <v>204171</v>
      </c>
      <c r="J22" s="20"/>
      <c r="K22" s="123"/>
      <c r="L22" s="119"/>
      <c r="M22" s="119"/>
      <c r="N22" s="119"/>
      <c r="O22" s="20"/>
      <c r="P22" s="21"/>
      <c r="Q22" s="20"/>
      <c r="R22" s="21"/>
      <c r="S22" s="20"/>
      <c r="T22" s="21"/>
      <c r="U22" s="20"/>
      <c r="V22" s="21"/>
      <c r="W22" s="34">
        <v>2</v>
      </c>
      <c r="X22" s="35">
        <v>803892</v>
      </c>
    </row>
    <row r="23" spans="1:24" x14ac:dyDescent="0.25">
      <c r="A23" s="116"/>
      <c r="B23" s="17" t="s">
        <v>70</v>
      </c>
      <c r="C23" s="18">
        <v>3</v>
      </c>
      <c r="D23" s="118">
        <v>1841321</v>
      </c>
      <c r="E23" s="119"/>
      <c r="F23" s="20"/>
      <c r="G23" s="21"/>
      <c r="H23" s="18">
        <v>1</v>
      </c>
      <c r="I23" s="19">
        <v>650000</v>
      </c>
      <c r="J23" s="20"/>
      <c r="K23" s="123"/>
      <c r="L23" s="119"/>
      <c r="M23" s="119"/>
      <c r="N23" s="119"/>
      <c r="O23" s="20"/>
      <c r="P23" s="21"/>
      <c r="Q23" s="20"/>
      <c r="R23" s="21"/>
      <c r="S23" s="20"/>
      <c r="T23" s="21"/>
      <c r="U23" s="18">
        <v>1</v>
      </c>
      <c r="V23" s="19">
        <v>272900</v>
      </c>
      <c r="W23" s="34">
        <v>5</v>
      </c>
      <c r="X23" s="35">
        <v>2764221</v>
      </c>
    </row>
    <row r="24" spans="1:24" x14ac:dyDescent="0.25">
      <c r="A24" s="116"/>
      <c r="B24" s="17" t="s">
        <v>71</v>
      </c>
      <c r="C24" s="18">
        <v>2</v>
      </c>
      <c r="D24" s="118">
        <v>452411</v>
      </c>
      <c r="E24" s="119"/>
      <c r="F24" s="20"/>
      <c r="G24" s="21"/>
      <c r="H24" s="18">
        <v>2</v>
      </c>
      <c r="I24" s="19">
        <v>634809</v>
      </c>
      <c r="J24" s="20"/>
      <c r="K24" s="123"/>
      <c r="L24" s="119"/>
      <c r="M24" s="119"/>
      <c r="N24" s="119"/>
      <c r="O24" s="20"/>
      <c r="P24" s="21"/>
      <c r="Q24" s="18">
        <v>1</v>
      </c>
      <c r="R24" s="19">
        <v>75000</v>
      </c>
      <c r="S24" s="20"/>
      <c r="T24" s="21"/>
      <c r="U24" s="18">
        <v>1</v>
      </c>
      <c r="V24" s="19">
        <v>250000</v>
      </c>
      <c r="W24" s="34">
        <v>6</v>
      </c>
      <c r="X24" s="35">
        <v>1412220</v>
      </c>
    </row>
    <row r="25" spans="1:24" x14ac:dyDescent="0.25">
      <c r="A25" s="116"/>
      <c r="B25" s="17" t="s">
        <v>72</v>
      </c>
      <c r="C25" s="18">
        <v>5</v>
      </c>
      <c r="D25" s="118">
        <v>2722474</v>
      </c>
      <c r="E25" s="119"/>
      <c r="F25" s="18">
        <v>3</v>
      </c>
      <c r="G25" s="19">
        <v>788834</v>
      </c>
      <c r="H25" s="18">
        <v>1</v>
      </c>
      <c r="I25" s="19">
        <v>152838</v>
      </c>
      <c r="J25" s="20"/>
      <c r="K25" s="123"/>
      <c r="L25" s="119"/>
      <c r="M25" s="119"/>
      <c r="N25" s="119"/>
      <c r="O25" s="18">
        <v>2</v>
      </c>
      <c r="P25" s="19">
        <v>195420.39</v>
      </c>
      <c r="Q25" s="20"/>
      <c r="R25" s="21"/>
      <c r="S25" s="18">
        <v>2</v>
      </c>
      <c r="T25" s="19">
        <v>338376</v>
      </c>
      <c r="U25" s="18">
        <v>5</v>
      </c>
      <c r="V25" s="19">
        <v>1757952</v>
      </c>
      <c r="W25" s="34">
        <v>18</v>
      </c>
      <c r="X25" s="35">
        <v>5955894.3899999997</v>
      </c>
    </row>
    <row r="26" spans="1:24" x14ac:dyDescent="0.25">
      <c r="A26" s="116"/>
      <c r="B26" s="17" t="s">
        <v>73</v>
      </c>
      <c r="C26" s="18">
        <v>1</v>
      </c>
      <c r="D26" s="118">
        <v>599078</v>
      </c>
      <c r="E26" s="119"/>
      <c r="F26" s="20"/>
      <c r="G26" s="21"/>
      <c r="H26" s="18">
        <v>3</v>
      </c>
      <c r="I26" s="19">
        <v>403244</v>
      </c>
      <c r="J26" s="18">
        <v>1</v>
      </c>
      <c r="K26" s="118">
        <v>175000</v>
      </c>
      <c r="L26" s="119"/>
      <c r="M26" s="119"/>
      <c r="N26" s="119"/>
      <c r="O26" s="20"/>
      <c r="P26" s="21"/>
      <c r="Q26" s="20"/>
      <c r="R26" s="21"/>
      <c r="S26" s="20"/>
      <c r="T26" s="21"/>
      <c r="U26" s="20"/>
      <c r="V26" s="21"/>
      <c r="W26" s="34">
        <v>5</v>
      </c>
      <c r="X26" s="35">
        <v>1177322</v>
      </c>
    </row>
    <row r="27" spans="1:24" ht="28.5" x14ac:dyDescent="0.25">
      <c r="A27" s="117"/>
      <c r="B27" s="24" t="s">
        <v>74</v>
      </c>
      <c r="C27" s="36">
        <v>19</v>
      </c>
      <c r="D27" s="131">
        <v>9392898</v>
      </c>
      <c r="E27" s="121"/>
      <c r="F27" s="36">
        <v>3</v>
      </c>
      <c r="G27" s="37">
        <v>788834</v>
      </c>
      <c r="H27" s="36">
        <v>13</v>
      </c>
      <c r="I27" s="37">
        <v>4268068</v>
      </c>
      <c r="J27" s="36">
        <v>1</v>
      </c>
      <c r="K27" s="131">
        <v>175000</v>
      </c>
      <c r="L27" s="122"/>
      <c r="M27" s="122"/>
      <c r="N27" s="121"/>
      <c r="O27" s="36">
        <v>2</v>
      </c>
      <c r="P27" s="37">
        <v>195420.39</v>
      </c>
      <c r="Q27" s="36">
        <v>1</v>
      </c>
      <c r="R27" s="37">
        <v>75000</v>
      </c>
      <c r="S27" s="36">
        <v>2</v>
      </c>
      <c r="T27" s="37">
        <v>338376</v>
      </c>
      <c r="U27" s="36">
        <v>11</v>
      </c>
      <c r="V27" s="37">
        <v>2487810.69</v>
      </c>
      <c r="W27" s="36">
        <v>52</v>
      </c>
      <c r="X27" s="37">
        <v>17721407.079999998</v>
      </c>
    </row>
    <row r="28" spans="1:24" x14ac:dyDescent="0.25">
      <c r="A28" s="115" t="s">
        <v>75</v>
      </c>
      <c r="B28" s="17" t="s">
        <v>76</v>
      </c>
      <c r="C28" s="20"/>
      <c r="D28" s="123"/>
      <c r="E28" s="119"/>
      <c r="F28" s="18">
        <v>11</v>
      </c>
      <c r="G28" s="19">
        <v>4075459</v>
      </c>
      <c r="H28" s="18">
        <v>10</v>
      </c>
      <c r="I28" s="19">
        <v>2351091</v>
      </c>
      <c r="J28" s="18">
        <v>1</v>
      </c>
      <c r="K28" s="118">
        <v>400000</v>
      </c>
      <c r="L28" s="119"/>
      <c r="M28" s="119"/>
      <c r="N28" s="119"/>
      <c r="O28" s="18">
        <v>10</v>
      </c>
      <c r="P28" s="19">
        <v>3564819.88</v>
      </c>
      <c r="Q28" s="18">
        <v>1</v>
      </c>
      <c r="R28" s="19">
        <v>668260</v>
      </c>
      <c r="S28" s="20"/>
      <c r="T28" s="21"/>
      <c r="U28" s="18">
        <v>2</v>
      </c>
      <c r="V28" s="19">
        <v>101769</v>
      </c>
      <c r="W28" s="34">
        <v>35</v>
      </c>
      <c r="X28" s="35">
        <v>11161398.880000001</v>
      </c>
    </row>
    <row r="29" spans="1:24" ht="28.5" x14ac:dyDescent="0.25">
      <c r="A29" s="116"/>
      <c r="B29" s="17" t="s">
        <v>16</v>
      </c>
      <c r="C29" s="18">
        <v>1</v>
      </c>
      <c r="D29" s="118">
        <v>742136</v>
      </c>
      <c r="E29" s="119"/>
      <c r="F29" s="20"/>
      <c r="G29" s="21"/>
      <c r="H29" s="20"/>
      <c r="I29" s="21"/>
      <c r="J29" s="20"/>
      <c r="K29" s="123"/>
      <c r="L29" s="119"/>
      <c r="M29" s="119"/>
      <c r="N29" s="119"/>
      <c r="O29" s="20"/>
      <c r="P29" s="21"/>
      <c r="Q29" s="20"/>
      <c r="R29" s="21"/>
      <c r="S29" s="20"/>
      <c r="T29" s="21"/>
      <c r="U29" s="20"/>
      <c r="V29" s="21"/>
      <c r="W29" s="34">
        <v>1</v>
      </c>
      <c r="X29" s="35">
        <v>742136</v>
      </c>
    </row>
    <row r="30" spans="1:24" ht="28.5" x14ac:dyDescent="0.25">
      <c r="A30" s="116"/>
      <c r="B30" s="17" t="s">
        <v>77</v>
      </c>
      <c r="C30" s="20"/>
      <c r="D30" s="123"/>
      <c r="E30" s="119"/>
      <c r="F30" s="18">
        <v>16</v>
      </c>
      <c r="G30" s="19">
        <v>10711924.720000001</v>
      </c>
      <c r="H30" s="20"/>
      <c r="I30" s="21"/>
      <c r="J30" s="20"/>
      <c r="K30" s="123"/>
      <c r="L30" s="119"/>
      <c r="M30" s="119"/>
      <c r="N30" s="119"/>
      <c r="O30" s="20"/>
      <c r="P30" s="21"/>
      <c r="Q30" s="20"/>
      <c r="R30" s="21"/>
      <c r="S30" s="20"/>
      <c r="T30" s="21"/>
      <c r="U30" s="18">
        <v>1</v>
      </c>
      <c r="V30" s="19">
        <v>250000</v>
      </c>
      <c r="W30" s="34">
        <v>17</v>
      </c>
      <c r="X30" s="35">
        <v>10961924.720000001</v>
      </c>
    </row>
    <row r="31" spans="1:24" x14ac:dyDescent="0.25">
      <c r="A31" s="116"/>
      <c r="B31" s="17" t="s">
        <v>78</v>
      </c>
      <c r="C31" s="18">
        <v>3</v>
      </c>
      <c r="D31" s="118">
        <v>273158</v>
      </c>
      <c r="E31" s="119"/>
      <c r="F31" s="18">
        <v>5</v>
      </c>
      <c r="G31" s="19">
        <v>172184</v>
      </c>
      <c r="H31" s="18">
        <v>4</v>
      </c>
      <c r="I31" s="19">
        <v>1718265</v>
      </c>
      <c r="J31" s="20"/>
      <c r="K31" s="123"/>
      <c r="L31" s="119"/>
      <c r="M31" s="119"/>
      <c r="N31" s="119"/>
      <c r="O31" s="18">
        <v>1</v>
      </c>
      <c r="P31" s="19">
        <v>25600</v>
      </c>
      <c r="Q31" s="20"/>
      <c r="R31" s="21"/>
      <c r="S31" s="18">
        <v>2</v>
      </c>
      <c r="T31" s="19">
        <v>425000</v>
      </c>
      <c r="U31" s="20"/>
      <c r="V31" s="21"/>
      <c r="W31" s="34">
        <v>15</v>
      </c>
      <c r="X31" s="35">
        <v>2614207</v>
      </c>
    </row>
    <row r="32" spans="1:24" ht="42.75" x14ac:dyDescent="0.25">
      <c r="A32" s="117"/>
      <c r="B32" s="24" t="s">
        <v>81</v>
      </c>
      <c r="C32" s="36">
        <v>4</v>
      </c>
      <c r="D32" s="131">
        <v>1015294</v>
      </c>
      <c r="E32" s="121"/>
      <c r="F32" s="36">
        <v>32</v>
      </c>
      <c r="G32" s="37">
        <v>14959567.720000001</v>
      </c>
      <c r="H32" s="36">
        <v>14</v>
      </c>
      <c r="I32" s="37">
        <v>4069356</v>
      </c>
      <c r="J32" s="36">
        <v>1</v>
      </c>
      <c r="K32" s="131">
        <v>400000</v>
      </c>
      <c r="L32" s="122"/>
      <c r="M32" s="122"/>
      <c r="N32" s="121"/>
      <c r="O32" s="36">
        <v>11</v>
      </c>
      <c r="P32" s="37">
        <v>3590419.88</v>
      </c>
      <c r="Q32" s="36">
        <v>1</v>
      </c>
      <c r="R32" s="37">
        <v>668260</v>
      </c>
      <c r="S32" s="36">
        <v>2</v>
      </c>
      <c r="T32" s="37">
        <v>425000</v>
      </c>
      <c r="U32" s="36">
        <v>3</v>
      </c>
      <c r="V32" s="37">
        <v>351769</v>
      </c>
      <c r="W32" s="36">
        <v>68</v>
      </c>
      <c r="X32" s="37">
        <v>25479666.600000001</v>
      </c>
    </row>
    <row r="33" spans="1:24" x14ac:dyDescent="0.25">
      <c r="A33" s="115" t="s">
        <v>82</v>
      </c>
      <c r="B33" s="17" t="s">
        <v>82</v>
      </c>
      <c r="C33" s="20"/>
      <c r="D33" s="123"/>
      <c r="E33" s="119"/>
      <c r="F33" s="20"/>
      <c r="G33" s="21"/>
      <c r="H33" s="18">
        <v>1</v>
      </c>
      <c r="I33" s="19">
        <v>3150000</v>
      </c>
      <c r="J33" s="20"/>
      <c r="K33" s="123"/>
      <c r="L33" s="119"/>
      <c r="M33" s="119"/>
      <c r="N33" s="119"/>
      <c r="O33" s="20"/>
      <c r="P33" s="21"/>
      <c r="Q33" s="20"/>
      <c r="R33" s="21"/>
      <c r="S33" s="20"/>
      <c r="T33" s="21"/>
      <c r="U33" s="18">
        <v>1</v>
      </c>
      <c r="V33" s="19">
        <v>1991949</v>
      </c>
      <c r="W33" s="34">
        <v>2</v>
      </c>
      <c r="X33" s="35">
        <v>5141949</v>
      </c>
    </row>
    <row r="34" spans="1:24" x14ac:dyDescent="0.25">
      <c r="A34" s="117"/>
      <c r="B34" s="24" t="s">
        <v>83</v>
      </c>
      <c r="C34" s="38"/>
      <c r="D34" s="132"/>
      <c r="E34" s="121"/>
      <c r="F34" s="38"/>
      <c r="G34" s="39"/>
      <c r="H34" s="36">
        <v>1</v>
      </c>
      <c r="I34" s="37">
        <v>3150000</v>
      </c>
      <c r="J34" s="38"/>
      <c r="K34" s="132"/>
      <c r="L34" s="122"/>
      <c r="M34" s="122"/>
      <c r="N34" s="121"/>
      <c r="O34" s="38"/>
      <c r="P34" s="39"/>
      <c r="Q34" s="38"/>
      <c r="R34" s="39"/>
      <c r="S34" s="38"/>
      <c r="T34" s="39"/>
      <c r="U34" s="36">
        <v>1</v>
      </c>
      <c r="V34" s="37">
        <v>1991949</v>
      </c>
      <c r="W34" s="36">
        <v>2</v>
      </c>
      <c r="X34" s="37">
        <v>5141949</v>
      </c>
    </row>
    <row r="35" spans="1:24" x14ac:dyDescent="0.25">
      <c r="A35" s="29" t="s">
        <v>3</v>
      </c>
      <c r="B35" s="29" t="s">
        <v>3</v>
      </c>
      <c r="C35" s="30" t="s">
        <v>3</v>
      </c>
      <c r="D35" s="128" t="s">
        <v>3</v>
      </c>
      <c r="E35" s="121"/>
      <c r="F35" s="30" t="s">
        <v>3</v>
      </c>
      <c r="G35" s="30" t="s">
        <v>3</v>
      </c>
      <c r="H35" s="30" t="s">
        <v>3</v>
      </c>
      <c r="I35" s="30" t="s">
        <v>3</v>
      </c>
      <c r="J35" s="30" t="s">
        <v>3</v>
      </c>
      <c r="K35" s="128" t="s">
        <v>3</v>
      </c>
      <c r="L35" s="122"/>
      <c r="M35" s="122"/>
      <c r="N35" s="121"/>
      <c r="O35" s="30" t="s">
        <v>3</v>
      </c>
      <c r="P35" s="30" t="s">
        <v>3</v>
      </c>
      <c r="Q35" s="30" t="s">
        <v>3</v>
      </c>
      <c r="R35" s="30" t="s">
        <v>3</v>
      </c>
      <c r="S35" s="30" t="s">
        <v>3</v>
      </c>
      <c r="T35" s="30" t="s">
        <v>3</v>
      </c>
      <c r="U35" s="30" t="s">
        <v>3</v>
      </c>
      <c r="V35" s="30" t="s">
        <v>3</v>
      </c>
      <c r="W35" s="30" t="s">
        <v>3</v>
      </c>
      <c r="X35" s="30" t="s">
        <v>3</v>
      </c>
    </row>
    <row r="36" spans="1:24" x14ac:dyDescent="0.25">
      <c r="A36" s="129" t="s">
        <v>86</v>
      </c>
      <c r="B36" s="92"/>
      <c r="C36" s="32">
        <v>72</v>
      </c>
      <c r="D36" s="130">
        <v>49146147</v>
      </c>
      <c r="E36" s="121"/>
      <c r="F36" s="32">
        <v>143</v>
      </c>
      <c r="G36" s="33">
        <v>54987971.719999999</v>
      </c>
      <c r="H36" s="32">
        <v>115</v>
      </c>
      <c r="I36" s="33">
        <v>44748109</v>
      </c>
      <c r="J36" s="32">
        <v>15</v>
      </c>
      <c r="K36" s="130">
        <v>14259242</v>
      </c>
      <c r="L36" s="122"/>
      <c r="M36" s="122"/>
      <c r="N36" s="121"/>
      <c r="O36" s="32">
        <v>25</v>
      </c>
      <c r="P36" s="33">
        <v>7701354.9400000004</v>
      </c>
      <c r="Q36" s="32">
        <v>21</v>
      </c>
      <c r="R36" s="33">
        <v>3005060</v>
      </c>
      <c r="S36" s="32">
        <v>11</v>
      </c>
      <c r="T36" s="33">
        <v>1302314</v>
      </c>
      <c r="U36" s="32">
        <v>41</v>
      </c>
      <c r="V36" s="33">
        <v>24013426.940000001</v>
      </c>
      <c r="W36" s="32">
        <v>443</v>
      </c>
      <c r="X36" s="33">
        <v>199163625.59999999</v>
      </c>
    </row>
    <row r="37" spans="1:24" ht="0" hidden="1" customHeight="1" x14ac:dyDescent="0.25"/>
    <row r="38" spans="1:24" ht="18" customHeight="1" x14ac:dyDescent="0.25"/>
    <row r="39" spans="1:24" ht="18" customHeight="1" x14ac:dyDescent="0.25">
      <c r="A39" s="127" t="s">
        <v>97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</sheetData>
  <sheetProtection algorithmName="SHA-512" hashValue="jQPvmdKUewtOs9lCMSngamUFGQUs/XKEb0jcTf0ER3oOmdgS0/xUTyD3cJfRc4Y1JLsYVRNqRI8h8fG69O1U0Q==" saltValue="AtW382+yEcIs6mWgK2EZYA==" spinCount="100000" sheet="1" objects="1" scenarios="1"/>
  <mergeCells count="72">
    <mergeCell ref="A39:L39"/>
    <mergeCell ref="D35:E35"/>
    <mergeCell ref="K35:N35"/>
    <mergeCell ref="A36:B36"/>
    <mergeCell ref="D36:E36"/>
    <mergeCell ref="K36:N36"/>
    <mergeCell ref="D23:E23"/>
    <mergeCell ref="K23:N23"/>
    <mergeCell ref="K27:N27"/>
    <mergeCell ref="A28:A32"/>
    <mergeCell ref="D28:E28"/>
    <mergeCell ref="K28:N28"/>
    <mergeCell ref="D29:E29"/>
    <mergeCell ref="K29:N29"/>
    <mergeCell ref="D30:E30"/>
    <mergeCell ref="K30:N30"/>
    <mergeCell ref="D31:E31"/>
    <mergeCell ref="K31:N31"/>
    <mergeCell ref="D32:E32"/>
    <mergeCell ref="K32:N32"/>
    <mergeCell ref="A20:A27"/>
    <mergeCell ref="D20:E20"/>
    <mergeCell ref="A33:A34"/>
    <mergeCell ref="D33:E33"/>
    <mergeCell ref="K33:N33"/>
    <mergeCell ref="D34:E34"/>
    <mergeCell ref="K34:N34"/>
    <mergeCell ref="D27:E27"/>
    <mergeCell ref="D17:E17"/>
    <mergeCell ref="K17:N17"/>
    <mergeCell ref="D18:E18"/>
    <mergeCell ref="K18:N18"/>
    <mergeCell ref="D19:E19"/>
    <mergeCell ref="K19:N19"/>
    <mergeCell ref="D24:E24"/>
    <mergeCell ref="K24:N24"/>
    <mergeCell ref="D25:E25"/>
    <mergeCell ref="K25:N25"/>
    <mergeCell ref="D26:E26"/>
    <mergeCell ref="K26:N26"/>
    <mergeCell ref="K21:N21"/>
    <mergeCell ref="D22:E22"/>
    <mergeCell ref="K22:N22"/>
    <mergeCell ref="D14:E14"/>
    <mergeCell ref="K14:N14"/>
    <mergeCell ref="D15:E15"/>
    <mergeCell ref="K15:N15"/>
    <mergeCell ref="D16:E16"/>
    <mergeCell ref="K16:N16"/>
    <mergeCell ref="K20:N20"/>
    <mergeCell ref="D21:E21"/>
    <mergeCell ref="A7:B7"/>
    <mergeCell ref="D7:E7"/>
    <mergeCell ref="K7:N7"/>
    <mergeCell ref="A8:A19"/>
    <mergeCell ref="D8:E8"/>
    <mergeCell ref="K8:N8"/>
    <mergeCell ref="D9:E9"/>
    <mergeCell ref="K9:N9"/>
    <mergeCell ref="D10:E10"/>
    <mergeCell ref="K10:N10"/>
    <mergeCell ref="D11:E11"/>
    <mergeCell ref="K11:N11"/>
    <mergeCell ref="D12:E12"/>
    <mergeCell ref="K12:N12"/>
    <mergeCell ref="D13:E13"/>
    <mergeCell ref="K13:N13"/>
    <mergeCell ref="A1:D3"/>
    <mergeCell ref="E1:L1"/>
    <mergeCell ref="E2:L2"/>
    <mergeCell ref="E3:L3"/>
    <mergeCell ref="A5:K5"/>
  </mergeCells>
  <pageMargins left="1" right="1" top="1" bottom="1.47354015748032" header="1" footer="1"/>
  <pageSetup paperSize="5" orientation="landscape" horizontalDpi="300" verticalDpi="300"/>
  <headerFooter alignWithMargins="0">
    <oddFooter>&amp;L&amp;"Segoe UI,Regular"&amp;10Page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"/>
  <sheetViews>
    <sheetView showGridLines="0" workbookViewId="0">
      <pane ySplit="3" topLeftCell="A4" activePane="bottomLeft" state="frozen"/>
      <selection pane="bottomLeft" activeCell="Q14" sqref="Q14"/>
    </sheetView>
  </sheetViews>
  <sheetFormatPr defaultRowHeight="15" x14ac:dyDescent="0.25"/>
  <cols>
    <col min="1" max="1" width="25.42578125" customWidth="1"/>
    <col min="2" max="2" width="8.5703125" customWidth="1"/>
    <col min="3" max="3" width="18.140625" customWidth="1"/>
    <col min="4" max="4" width="0.140625" customWidth="1"/>
    <col min="5" max="5" width="8.5703125" customWidth="1"/>
    <col min="6" max="6" width="18.42578125" customWidth="1"/>
    <col min="7" max="7" width="8.5703125" customWidth="1"/>
    <col min="8" max="8" width="18.42578125" customWidth="1"/>
    <col min="9" max="9" width="8.5703125" customWidth="1"/>
    <col min="10" max="10" width="18.42578125" customWidth="1"/>
    <col min="11" max="11" width="8.42578125" customWidth="1"/>
    <col min="12" max="12" width="5.85546875" customWidth="1"/>
    <col min="13" max="14" width="0" hidden="1" customWidth="1"/>
    <col min="15" max="15" width="12.42578125" customWidth="1"/>
    <col min="16" max="16" width="8.5703125" customWidth="1"/>
    <col min="17" max="17" width="18.42578125" customWidth="1"/>
  </cols>
  <sheetData>
    <row r="1" spans="1:17" ht="18" customHeight="1" x14ac:dyDescent="0.25">
      <c r="A1" s="92"/>
      <c r="B1" s="92"/>
      <c r="C1" s="92"/>
      <c r="D1" s="110" t="s">
        <v>0</v>
      </c>
      <c r="E1" s="92"/>
      <c r="F1" s="92"/>
      <c r="G1" s="92"/>
      <c r="H1" s="92"/>
      <c r="I1" s="92"/>
      <c r="J1" s="92"/>
      <c r="K1" s="92"/>
      <c r="L1" s="92"/>
      <c r="M1" s="92"/>
    </row>
    <row r="2" spans="1:17" ht="18" customHeight="1" x14ac:dyDescent="0.25">
      <c r="A2" s="92"/>
      <c r="B2" s="92"/>
      <c r="C2" s="92"/>
      <c r="D2" s="110" t="s">
        <v>1</v>
      </c>
      <c r="E2" s="92"/>
      <c r="F2" s="92"/>
      <c r="G2" s="92"/>
      <c r="H2" s="92"/>
      <c r="I2" s="92"/>
      <c r="J2" s="92"/>
      <c r="K2" s="92"/>
      <c r="L2" s="92"/>
      <c r="M2" s="92"/>
    </row>
    <row r="3" spans="1:17" ht="18" customHeight="1" x14ac:dyDescent="0.25">
      <c r="A3" s="109"/>
      <c r="B3" s="109"/>
      <c r="C3" s="109"/>
      <c r="D3" s="111"/>
      <c r="E3" s="109"/>
      <c r="F3" s="109"/>
      <c r="G3" s="109"/>
      <c r="H3" s="109"/>
      <c r="I3" s="109"/>
      <c r="J3" s="109"/>
      <c r="K3" s="109"/>
      <c r="L3" s="109"/>
      <c r="M3" s="109"/>
      <c r="N3" s="12"/>
      <c r="O3" s="12"/>
      <c r="P3" s="12"/>
      <c r="Q3" s="12"/>
    </row>
    <row r="4" spans="1:17" ht="25.15" customHeight="1" x14ac:dyDescent="0.25">
      <c r="A4" s="112" t="s">
        <v>98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7" ht="18" customHeight="1" x14ac:dyDescent="0.25"/>
    <row r="6" spans="1:17" ht="51.75" x14ac:dyDescent="0.3">
      <c r="A6" s="40" t="s">
        <v>3</v>
      </c>
      <c r="B6" s="14" t="s">
        <v>53</v>
      </c>
      <c r="C6" s="114" t="s">
        <v>47</v>
      </c>
      <c r="D6" s="92"/>
      <c r="E6" s="14" t="s">
        <v>53</v>
      </c>
      <c r="F6" s="14" t="s">
        <v>48</v>
      </c>
      <c r="G6" s="14" t="s">
        <v>53</v>
      </c>
      <c r="H6" s="14" t="s">
        <v>49</v>
      </c>
      <c r="I6" s="14" t="s">
        <v>53</v>
      </c>
      <c r="J6" s="14" t="s">
        <v>50</v>
      </c>
      <c r="K6" s="14" t="s">
        <v>53</v>
      </c>
      <c r="L6" s="114" t="s">
        <v>51</v>
      </c>
      <c r="M6" s="92"/>
      <c r="N6" s="92"/>
      <c r="O6" s="92"/>
      <c r="P6" s="14" t="s">
        <v>53</v>
      </c>
      <c r="Q6" s="14" t="s">
        <v>5</v>
      </c>
    </row>
    <row r="7" spans="1:17" x14ac:dyDescent="0.25">
      <c r="A7" s="16" t="s">
        <v>40</v>
      </c>
      <c r="B7" s="41">
        <v>323</v>
      </c>
      <c r="C7" s="136">
        <v>148241289.25999999</v>
      </c>
      <c r="D7" s="121"/>
      <c r="E7" s="41">
        <v>65</v>
      </c>
      <c r="F7" s="42">
        <v>31021016</v>
      </c>
      <c r="G7" s="41">
        <v>51</v>
      </c>
      <c r="H7" s="42">
        <v>18684790.34</v>
      </c>
      <c r="I7" s="43"/>
      <c r="J7" s="44"/>
      <c r="K7" s="41">
        <v>4</v>
      </c>
      <c r="L7" s="136">
        <v>1216530</v>
      </c>
      <c r="M7" s="122"/>
      <c r="N7" s="122"/>
      <c r="O7" s="121"/>
      <c r="P7" s="25">
        <v>443</v>
      </c>
      <c r="Q7" s="26">
        <v>199163625.59999999</v>
      </c>
    </row>
    <row r="8" spans="1:17" x14ac:dyDescent="0.25">
      <c r="A8" s="16" t="s">
        <v>41</v>
      </c>
      <c r="B8" s="41">
        <v>13</v>
      </c>
      <c r="C8" s="136">
        <v>3514943.15</v>
      </c>
      <c r="D8" s="121"/>
      <c r="E8" s="41">
        <v>58</v>
      </c>
      <c r="F8" s="42">
        <v>43664037.25</v>
      </c>
      <c r="G8" s="41">
        <v>98</v>
      </c>
      <c r="H8" s="42">
        <v>45019383.93</v>
      </c>
      <c r="I8" s="43"/>
      <c r="J8" s="44"/>
      <c r="K8" s="43"/>
      <c r="L8" s="137"/>
      <c r="M8" s="122"/>
      <c r="N8" s="122"/>
      <c r="O8" s="121"/>
      <c r="P8" s="25">
        <v>169</v>
      </c>
      <c r="Q8" s="26">
        <v>92198364.329999998</v>
      </c>
    </row>
    <row r="9" spans="1:17" x14ac:dyDescent="0.25">
      <c r="A9" s="16" t="s">
        <v>42</v>
      </c>
      <c r="B9" s="41">
        <v>31</v>
      </c>
      <c r="C9" s="136">
        <v>34500369.409999996</v>
      </c>
      <c r="D9" s="121"/>
      <c r="E9" s="41">
        <v>93</v>
      </c>
      <c r="F9" s="42">
        <v>65417094.799999997</v>
      </c>
      <c r="G9" s="41">
        <v>86</v>
      </c>
      <c r="H9" s="42">
        <v>84500062.049999997</v>
      </c>
      <c r="I9" s="43"/>
      <c r="J9" s="44"/>
      <c r="K9" s="43"/>
      <c r="L9" s="137"/>
      <c r="M9" s="122"/>
      <c r="N9" s="122"/>
      <c r="O9" s="121"/>
      <c r="P9" s="25">
        <v>210</v>
      </c>
      <c r="Q9" s="26">
        <v>184417526.25999999</v>
      </c>
    </row>
    <row r="10" spans="1:17" x14ac:dyDescent="0.25">
      <c r="A10" s="16" t="s">
        <v>43</v>
      </c>
      <c r="B10" s="41">
        <v>573</v>
      </c>
      <c r="C10" s="136">
        <v>72180746.560000002</v>
      </c>
      <c r="D10" s="121"/>
      <c r="E10" s="41">
        <v>171</v>
      </c>
      <c r="F10" s="42">
        <v>35536279.979999997</v>
      </c>
      <c r="G10" s="41">
        <v>188</v>
      </c>
      <c r="H10" s="42">
        <v>31030188.460000001</v>
      </c>
      <c r="I10" s="41">
        <v>123</v>
      </c>
      <c r="J10" s="42">
        <v>51623830.57</v>
      </c>
      <c r="K10" s="41">
        <v>1</v>
      </c>
      <c r="L10" s="136">
        <v>124963</v>
      </c>
      <c r="M10" s="122"/>
      <c r="N10" s="122"/>
      <c r="O10" s="121"/>
      <c r="P10" s="25">
        <v>1056</v>
      </c>
      <c r="Q10" s="26">
        <v>190496008.56999999</v>
      </c>
    </row>
    <row r="11" spans="1:17" x14ac:dyDescent="0.25">
      <c r="A11" s="75" t="s">
        <v>142</v>
      </c>
      <c r="C11" s="42"/>
      <c r="D11" s="73"/>
      <c r="E11" s="41"/>
      <c r="F11" s="42"/>
      <c r="G11" s="41"/>
      <c r="H11" s="42"/>
      <c r="I11" s="41"/>
      <c r="J11" s="42"/>
      <c r="K11" s="41"/>
      <c r="L11" s="133"/>
      <c r="M11" s="134"/>
      <c r="N11" s="134"/>
      <c r="O11" s="135"/>
      <c r="P11" s="25"/>
      <c r="Q11" s="26">
        <v>5217418</v>
      </c>
    </row>
    <row r="12" spans="1:17" x14ac:dyDescent="0.25">
      <c r="A12" s="16" t="s">
        <v>34</v>
      </c>
      <c r="B12" s="43"/>
      <c r="C12" s="137"/>
      <c r="D12" s="121"/>
      <c r="E12" s="43"/>
      <c r="F12" s="44"/>
      <c r="G12" s="41">
        <v>10</v>
      </c>
      <c r="H12" s="42">
        <v>5369539.5999999996</v>
      </c>
      <c r="I12" s="43"/>
      <c r="J12" s="44"/>
      <c r="K12" s="43"/>
      <c r="L12" s="137"/>
      <c r="M12" s="122"/>
      <c r="N12" s="122"/>
      <c r="O12" s="121"/>
      <c r="P12" s="25">
        <v>10</v>
      </c>
      <c r="Q12" s="26">
        <v>5369539.5999999996</v>
      </c>
    </row>
    <row r="13" spans="1:17" x14ac:dyDescent="0.25">
      <c r="A13" s="29" t="s">
        <v>3</v>
      </c>
      <c r="B13" s="45" t="s">
        <v>3</v>
      </c>
      <c r="C13" s="128" t="s">
        <v>3</v>
      </c>
      <c r="D13" s="121"/>
      <c r="E13" s="45" t="s">
        <v>3</v>
      </c>
      <c r="F13" s="30" t="s">
        <v>3</v>
      </c>
      <c r="G13" s="45" t="s">
        <v>3</v>
      </c>
      <c r="H13" s="30" t="s">
        <v>3</v>
      </c>
      <c r="I13" s="45" t="s">
        <v>3</v>
      </c>
      <c r="J13" s="30" t="s">
        <v>3</v>
      </c>
      <c r="K13" s="45" t="s">
        <v>3</v>
      </c>
      <c r="L13" s="128" t="s">
        <v>3</v>
      </c>
      <c r="M13" s="122"/>
      <c r="N13" s="122"/>
      <c r="O13" s="121"/>
      <c r="P13" s="45" t="s">
        <v>3</v>
      </c>
      <c r="Q13" s="30" t="s">
        <v>3</v>
      </c>
    </row>
    <row r="14" spans="1:17" x14ac:dyDescent="0.25">
      <c r="A14" s="31" t="s">
        <v>86</v>
      </c>
      <c r="B14" s="32">
        <v>940</v>
      </c>
      <c r="C14" s="130">
        <v>258437348.38</v>
      </c>
      <c r="D14" s="121"/>
      <c r="E14" s="32">
        <v>387</v>
      </c>
      <c r="F14" s="33">
        <v>175638428.03</v>
      </c>
      <c r="G14" s="32">
        <v>433</v>
      </c>
      <c r="H14" s="33">
        <f>SUM(H7:H12)</f>
        <v>184603964.38</v>
      </c>
      <c r="I14" s="32">
        <v>123</v>
      </c>
      <c r="J14" s="33">
        <v>51623830.57</v>
      </c>
      <c r="K14" s="32">
        <v>5</v>
      </c>
      <c r="L14" s="130">
        <v>1341493</v>
      </c>
      <c r="M14" s="122"/>
      <c r="N14" s="122"/>
      <c r="O14" s="121"/>
      <c r="P14" s="32">
        <v>1888</v>
      </c>
      <c r="Q14" s="33">
        <f>SUM(Q7:Q12)</f>
        <v>676862482.36000001</v>
      </c>
    </row>
    <row r="15" spans="1:17" ht="18" customHeight="1" x14ac:dyDescent="0.25">
      <c r="O15" s="71"/>
    </row>
    <row r="16" spans="1:17" ht="18" customHeight="1" x14ac:dyDescent="0.25">
      <c r="A16" s="127" t="s">
        <v>36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</row>
    <row r="17" spans="1:16" ht="18" customHeight="1" x14ac:dyDescent="0.25">
      <c r="A17" s="127" t="s">
        <v>87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</row>
    <row r="19" spans="1:16" x14ac:dyDescent="0.25">
      <c r="P19" s="71"/>
    </row>
    <row r="20" spans="1:16" x14ac:dyDescent="0.25">
      <c r="O20" s="71"/>
    </row>
  </sheetData>
  <sheetProtection algorithmName="SHA-512" hashValue="VMBRItS9SJS+Yo+qkE6L2OI5QuHAGRCvf+BE3g+uymD5Jn5NjDRXKaQlURzqdLA2vBtJ1fjqV/o9NczhBXsnqw==" saltValue="BPOzqMxjcfE/wnT+s2G3TA==" spinCount="100000" sheet="1" objects="1" scenarios="1"/>
  <mergeCells count="24">
    <mergeCell ref="C12:D12"/>
    <mergeCell ref="L12:O12"/>
    <mergeCell ref="A17:M17"/>
    <mergeCell ref="C13:D13"/>
    <mergeCell ref="L13:O13"/>
    <mergeCell ref="C14:D14"/>
    <mergeCell ref="L14:O14"/>
    <mergeCell ref="A16:M16"/>
    <mergeCell ref="L11:O11"/>
    <mergeCell ref="A1:C3"/>
    <mergeCell ref="D1:M1"/>
    <mergeCell ref="D2:M2"/>
    <mergeCell ref="D3:M3"/>
    <mergeCell ref="A4:L4"/>
    <mergeCell ref="C6:D6"/>
    <mergeCell ref="L6:O6"/>
    <mergeCell ref="C7:D7"/>
    <mergeCell ref="L7:O7"/>
    <mergeCell ref="C8:D8"/>
    <mergeCell ref="L8:O8"/>
    <mergeCell ref="C9:D9"/>
    <mergeCell ref="L9:O9"/>
    <mergeCell ref="C10:D10"/>
    <mergeCell ref="L10:O10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6"/>
  <sheetViews>
    <sheetView showGridLines="0" workbookViewId="0">
      <pane ySplit="3" topLeftCell="A29" activePane="bottomLeft" state="frozen"/>
      <selection pane="bottomLeft" activeCell="P42" sqref="P42"/>
    </sheetView>
  </sheetViews>
  <sheetFormatPr defaultRowHeight="15" x14ac:dyDescent="0.25"/>
  <cols>
    <col min="1" max="1" width="16.42578125" customWidth="1"/>
    <col min="2" max="2" width="26.85546875" customWidth="1"/>
    <col min="3" max="3" width="8.5703125" customWidth="1"/>
    <col min="4" max="4" width="0.28515625" customWidth="1"/>
    <col min="5" max="5" width="18.140625" customWidth="1"/>
    <col min="6" max="6" width="8.5703125" customWidth="1"/>
    <col min="7" max="7" width="18.42578125" customWidth="1"/>
    <col min="8" max="8" width="8.5703125" customWidth="1"/>
    <col min="9" max="9" width="18.42578125" customWidth="1"/>
    <col min="10" max="10" width="8.5703125" customWidth="1"/>
    <col min="11" max="11" width="14.85546875" customWidth="1"/>
    <col min="12" max="13" width="0" hidden="1" customWidth="1"/>
    <col min="14" max="14" width="3.42578125" customWidth="1"/>
    <col min="15" max="15" width="8.42578125" customWidth="1"/>
    <col min="16" max="16" width="18.42578125" customWidth="1"/>
    <col min="17" max="17" width="0" hidden="1" customWidth="1"/>
    <col min="19" max="19" width="10" bestFit="1" customWidth="1"/>
  </cols>
  <sheetData>
    <row r="1" spans="1:16" ht="18" customHeight="1" x14ac:dyDescent="0.25">
      <c r="A1" s="92"/>
      <c r="B1" s="92"/>
      <c r="C1" s="92"/>
      <c r="D1" s="92"/>
      <c r="E1" s="110" t="s">
        <v>0</v>
      </c>
      <c r="F1" s="92"/>
      <c r="G1" s="92"/>
      <c r="H1" s="92"/>
      <c r="I1" s="92"/>
      <c r="J1" s="92"/>
      <c r="K1" s="92"/>
      <c r="L1" s="92"/>
    </row>
    <row r="2" spans="1:16" ht="18" customHeight="1" x14ac:dyDescent="0.25">
      <c r="A2" s="92"/>
      <c r="B2" s="92"/>
      <c r="C2" s="92"/>
      <c r="D2" s="92"/>
      <c r="E2" s="110" t="s">
        <v>1</v>
      </c>
      <c r="F2" s="92"/>
      <c r="G2" s="92"/>
      <c r="H2" s="92"/>
      <c r="I2" s="92"/>
      <c r="J2" s="92"/>
      <c r="K2" s="92"/>
      <c r="L2" s="92"/>
    </row>
    <row r="3" spans="1:16" ht="18" customHeight="1" x14ac:dyDescent="0.25">
      <c r="A3" s="109"/>
      <c r="B3" s="109"/>
      <c r="C3" s="109"/>
      <c r="D3" s="109"/>
      <c r="E3" s="111"/>
      <c r="F3" s="109"/>
      <c r="G3" s="109"/>
      <c r="H3" s="109"/>
      <c r="I3" s="109"/>
      <c r="J3" s="109"/>
      <c r="K3" s="109"/>
      <c r="L3" s="109"/>
      <c r="M3" s="12"/>
      <c r="N3" s="12"/>
      <c r="O3" s="12"/>
      <c r="P3" s="12"/>
    </row>
    <row r="4" spans="1:16" ht="25.15" customHeight="1" x14ac:dyDescent="0.25">
      <c r="A4" s="112" t="s">
        <v>99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6" ht="18" customHeight="1" x14ac:dyDescent="0.25"/>
    <row r="6" spans="1:16" ht="17.25" x14ac:dyDescent="0.3">
      <c r="A6" s="138" t="s">
        <v>3</v>
      </c>
      <c r="B6" s="92"/>
      <c r="C6" s="14" t="s">
        <v>53</v>
      </c>
      <c r="D6" s="114" t="s">
        <v>40</v>
      </c>
      <c r="E6" s="92"/>
      <c r="F6" s="14" t="s">
        <v>53</v>
      </c>
      <c r="G6" s="14" t="s">
        <v>41</v>
      </c>
      <c r="H6" s="14" t="s">
        <v>53</v>
      </c>
      <c r="I6" s="14" t="s">
        <v>42</v>
      </c>
      <c r="J6" s="14" t="s">
        <v>53</v>
      </c>
      <c r="K6" s="114" t="s">
        <v>43</v>
      </c>
      <c r="L6" s="92"/>
      <c r="M6" s="92"/>
      <c r="N6" s="92"/>
      <c r="O6" s="14" t="s">
        <v>53</v>
      </c>
      <c r="P6" s="14" t="s">
        <v>5</v>
      </c>
    </row>
    <row r="7" spans="1:16" x14ac:dyDescent="0.25">
      <c r="A7" s="115" t="s">
        <v>54</v>
      </c>
      <c r="B7" s="17" t="s">
        <v>55</v>
      </c>
      <c r="C7" s="18">
        <v>9</v>
      </c>
      <c r="D7" s="139">
        <v>3850113</v>
      </c>
      <c r="E7" s="121"/>
      <c r="F7" s="18">
        <v>2</v>
      </c>
      <c r="G7" s="46">
        <v>408367</v>
      </c>
      <c r="H7" s="20"/>
      <c r="I7" s="47"/>
      <c r="J7" s="18">
        <v>38</v>
      </c>
      <c r="K7" s="139">
        <v>4654158.42</v>
      </c>
      <c r="L7" s="122"/>
      <c r="M7" s="122"/>
      <c r="N7" s="121"/>
      <c r="O7" s="34">
        <v>49</v>
      </c>
      <c r="P7" s="48">
        <v>8912638.4199999999</v>
      </c>
    </row>
    <row r="8" spans="1:16" x14ac:dyDescent="0.25">
      <c r="A8" s="116"/>
      <c r="B8" s="17" t="s">
        <v>56</v>
      </c>
      <c r="C8" s="18">
        <v>22</v>
      </c>
      <c r="D8" s="139">
        <v>5220982</v>
      </c>
      <c r="E8" s="121"/>
      <c r="F8" s="18">
        <v>7</v>
      </c>
      <c r="G8" s="46">
        <v>809923.5</v>
      </c>
      <c r="H8" s="18">
        <v>18</v>
      </c>
      <c r="I8" s="46">
        <v>6164685.6500000004</v>
      </c>
      <c r="J8" s="18">
        <v>28</v>
      </c>
      <c r="K8" s="139">
        <v>2071116.57</v>
      </c>
      <c r="L8" s="122"/>
      <c r="M8" s="122"/>
      <c r="N8" s="121"/>
      <c r="O8" s="34">
        <v>75</v>
      </c>
      <c r="P8" s="48">
        <v>14266707.720000001</v>
      </c>
    </row>
    <row r="9" spans="1:16" x14ac:dyDescent="0.25">
      <c r="A9" s="116"/>
      <c r="B9" s="17" t="s">
        <v>57</v>
      </c>
      <c r="C9" s="18">
        <v>101</v>
      </c>
      <c r="D9" s="139">
        <v>58177322.670000002</v>
      </c>
      <c r="E9" s="121"/>
      <c r="F9" s="18">
        <v>13</v>
      </c>
      <c r="G9" s="46">
        <v>3620978.33</v>
      </c>
      <c r="H9" s="18">
        <v>7</v>
      </c>
      <c r="I9" s="46">
        <v>13725097</v>
      </c>
      <c r="J9" s="18">
        <v>114</v>
      </c>
      <c r="K9" s="139">
        <v>20531311.23</v>
      </c>
      <c r="L9" s="122"/>
      <c r="M9" s="122"/>
      <c r="N9" s="121"/>
      <c r="O9" s="34">
        <v>235</v>
      </c>
      <c r="P9" s="48">
        <v>96054709.230000004</v>
      </c>
    </row>
    <row r="10" spans="1:16" x14ac:dyDescent="0.25">
      <c r="A10" s="116"/>
      <c r="B10" s="17" t="s">
        <v>11</v>
      </c>
      <c r="C10" s="18">
        <v>9</v>
      </c>
      <c r="D10" s="139">
        <v>2395350</v>
      </c>
      <c r="E10" s="121"/>
      <c r="F10" s="18">
        <v>9</v>
      </c>
      <c r="G10" s="46">
        <v>2370553</v>
      </c>
      <c r="H10" s="18">
        <v>7</v>
      </c>
      <c r="I10" s="46">
        <v>1439949.85</v>
      </c>
      <c r="J10" s="18">
        <v>22</v>
      </c>
      <c r="K10" s="139">
        <v>1140649.32</v>
      </c>
      <c r="L10" s="122"/>
      <c r="M10" s="122"/>
      <c r="N10" s="121"/>
      <c r="O10" s="34">
        <v>47</v>
      </c>
      <c r="P10" s="48">
        <v>7346502.1699999999</v>
      </c>
    </row>
    <row r="11" spans="1:16" x14ac:dyDescent="0.25">
      <c r="A11" s="116"/>
      <c r="B11" s="17" t="s">
        <v>58</v>
      </c>
      <c r="C11" s="18">
        <v>56</v>
      </c>
      <c r="D11" s="139">
        <v>24604222.260000002</v>
      </c>
      <c r="E11" s="121"/>
      <c r="F11" s="18">
        <v>13</v>
      </c>
      <c r="G11" s="46">
        <v>3666749</v>
      </c>
      <c r="H11" s="18">
        <v>12</v>
      </c>
      <c r="I11" s="46">
        <v>4358479.2</v>
      </c>
      <c r="J11" s="18">
        <v>123</v>
      </c>
      <c r="K11" s="139">
        <v>11777825.289999999</v>
      </c>
      <c r="L11" s="122"/>
      <c r="M11" s="122"/>
      <c r="N11" s="121"/>
      <c r="O11" s="34">
        <v>204</v>
      </c>
      <c r="P11" s="48">
        <v>44407275.75</v>
      </c>
    </row>
    <row r="12" spans="1:16" x14ac:dyDescent="0.25">
      <c r="A12" s="116"/>
      <c r="B12" s="17" t="s">
        <v>59</v>
      </c>
      <c r="C12" s="18">
        <v>25</v>
      </c>
      <c r="D12" s="139">
        <v>11756189.99</v>
      </c>
      <c r="E12" s="121"/>
      <c r="F12" s="18">
        <v>5</v>
      </c>
      <c r="G12" s="46">
        <v>1699183</v>
      </c>
      <c r="H12" s="18">
        <v>8</v>
      </c>
      <c r="I12" s="46">
        <v>6505225.5</v>
      </c>
      <c r="J12" s="18">
        <v>85</v>
      </c>
      <c r="K12" s="139">
        <v>11694095.199999999</v>
      </c>
      <c r="L12" s="122"/>
      <c r="M12" s="122"/>
      <c r="N12" s="121"/>
      <c r="O12" s="34">
        <v>123</v>
      </c>
      <c r="P12" s="48">
        <v>31654693.690000001</v>
      </c>
    </row>
    <row r="13" spans="1:16" x14ac:dyDescent="0.25">
      <c r="A13" s="116"/>
      <c r="B13" s="17" t="s">
        <v>60</v>
      </c>
      <c r="C13" s="18">
        <v>25</v>
      </c>
      <c r="D13" s="139">
        <v>8399174</v>
      </c>
      <c r="E13" s="121"/>
      <c r="F13" s="18">
        <v>10</v>
      </c>
      <c r="G13" s="46">
        <v>1865407</v>
      </c>
      <c r="H13" s="18">
        <v>9</v>
      </c>
      <c r="I13" s="46">
        <v>4778022</v>
      </c>
      <c r="J13" s="18">
        <v>42</v>
      </c>
      <c r="K13" s="139">
        <v>4054344.79</v>
      </c>
      <c r="L13" s="122"/>
      <c r="M13" s="122"/>
      <c r="N13" s="121"/>
      <c r="O13" s="34">
        <v>86</v>
      </c>
      <c r="P13" s="48">
        <v>19096947.789999999</v>
      </c>
    </row>
    <row r="14" spans="1:16" x14ac:dyDescent="0.25">
      <c r="A14" s="116"/>
      <c r="B14" s="17" t="s">
        <v>61</v>
      </c>
      <c r="C14" s="18">
        <v>11</v>
      </c>
      <c r="D14" s="139">
        <v>3364763</v>
      </c>
      <c r="E14" s="121"/>
      <c r="F14" s="18">
        <v>12</v>
      </c>
      <c r="G14" s="46">
        <v>2080520</v>
      </c>
      <c r="H14" s="18">
        <v>11</v>
      </c>
      <c r="I14" s="46">
        <v>10879491.17</v>
      </c>
      <c r="J14" s="18">
        <v>20</v>
      </c>
      <c r="K14" s="139">
        <v>1046746.97</v>
      </c>
      <c r="L14" s="122"/>
      <c r="M14" s="122"/>
      <c r="N14" s="121"/>
      <c r="O14" s="34">
        <v>54</v>
      </c>
      <c r="P14" s="48">
        <v>17371521.140000001</v>
      </c>
    </row>
    <row r="15" spans="1:16" x14ac:dyDescent="0.25">
      <c r="A15" s="116"/>
      <c r="B15" s="17" t="s">
        <v>62</v>
      </c>
      <c r="C15" s="18">
        <v>10</v>
      </c>
      <c r="D15" s="139">
        <v>3781137</v>
      </c>
      <c r="E15" s="121"/>
      <c r="F15" s="18">
        <v>8</v>
      </c>
      <c r="G15" s="46">
        <v>3735487.11</v>
      </c>
      <c r="H15" s="18">
        <v>1</v>
      </c>
      <c r="I15" s="46">
        <v>64073.25</v>
      </c>
      <c r="J15" s="18">
        <v>16</v>
      </c>
      <c r="K15" s="139">
        <v>2771589.05</v>
      </c>
      <c r="L15" s="122"/>
      <c r="M15" s="122"/>
      <c r="N15" s="121"/>
      <c r="O15" s="34">
        <v>35</v>
      </c>
      <c r="P15" s="48">
        <v>10352286.41</v>
      </c>
    </row>
    <row r="16" spans="1:16" x14ac:dyDescent="0.25">
      <c r="A16" s="116"/>
      <c r="B16" s="17" t="s">
        <v>63</v>
      </c>
      <c r="C16" s="18">
        <v>40</v>
      </c>
      <c r="D16" s="139">
        <v>24655828</v>
      </c>
      <c r="E16" s="121"/>
      <c r="F16" s="18">
        <v>5</v>
      </c>
      <c r="G16" s="46">
        <v>2000920.6</v>
      </c>
      <c r="H16" s="18">
        <v>6</v>
      </c>
      <c r="I16" s="46">
        <v>2494995.25</v>
      </c>
      <c r="J16" s="18">
        <v>50</v>
      </c>
      <c r="K16" s="139">
        <v>8801232.3900000006</v>
      </c>
      <c r="L16" s="122"/>
      <c r="M16" s="122"/>
      <c r="N16" s="121"/>
      <c r="O16" s="34">
        <v>101</v>
      </c>
      <c r="P16" s="48">
        <v>37952976.240000002</v>
      </c>
    </row>
    <row r="17" spans="1:16" x14ac:dyDescent="0.25">
      <c r="A17" s="116"/>
      <c r="B17" s="17" t="s">
        <v>64</v>
      </c>
      <c r="C17" s="18">
        <v>13</v>
      </c>
      <c r="D17" s="139">
        <v>4615521</v>
      </c>
      <c r="E17" s="121"/>
      <c r="F17" s="18">
        <v>7</v>
      </c>
      <c r="G17" s="46">
        <v>1367700.2</v>
      </c>
      <c r="H17" s="20"/>
      <c r="I17" s="47"/>
      <c r="J17" s="18">
        <v>21</v>
      </c>
      <c r="K17" s="139">
        <v>2061208.91</v>
      </c>
      <c r="L17" s="122"/>
      <c r="M17" s="122"/>
      <c r="N17" s="121"/>
      <c r="O17" s="34">
        <v>41</v>
      </c>
      <c r="P17" s="48">
        <v>8044430.1100000003</v>
      </c>
    </row>
    <row r="18" spans="1:16" x14ac:dyDescent="0.25">
      <c r="A18" s="117"/>
      <c r="B18" s="24" t="s">
        <v>65</v>
      </c>
      <c r="C18" s="36">
        <v>321</v>
      </c>
      <c r="D18" s="131">
        <v>150820602.91999999</v>
      </c>
      <c r="E18" s="121"/>
      <c r="F18" s="36">
        <v>91</v>
      </c>
      <c r="G18" s="37">
        <v>23625788.739999998</v>
      </c>
      <c r="H18" s="36">
        <v>79</v>
      </c>
      <c r="I18" s="37">
        <v>50410018.869999997</v>
      </c>
      <c r="J18" s="36">
        <v>559</v>
      </c>
      <c r="K18" s="131">
        <v>70604278.140000001</v>
      </c>
      <c r="L18" s="122"/>
      <c r="M18" s="122"/>
      <c r="N18" s="121"/>
      <c r="O18" s="36">
        <v>1050</v>
      </c>
      <c r="P18" s="37">
        <v>295460688.67000002</v>
      </c>
    </row>
    <row r="19" spans="1:16" x14ac:dyDescent="0.25">
      <c r="A19" s="115" t="s">
        <v>66</v>
      </c>
      <c r="B19" s="17" t="s">
        <v>67</v>
      </c>
      <c r="C19" s="18">
        <v>10</v>
      </c>
      <c r="D19" s="139">
        <v>3224746</v>
      </c>
      <c r="E19" s="121"/>
      <c r="F19" s="18">
        <v>8</v>
      </c>
      <c r="G19" s="46">
        <v>6362855.5</v>
      </c>
      <c r="H19" s="20"/>
      <c r="I19" s="47"/>
      <c r="J19" s="18">
        <v>21</v>
      </c>
      <c r="K19" s="139">
        <v>3700580.44</v>
      </c>
      <c r="L19" s="122"/>
      <c r="M19" s="122"/>
      <c r="N19" s="121"/>
      <c r="O19" s="34">
        <v>39</v>
      </c>
      <c r="P19" s="48">
        <v>13288181.939999999</v>
      </c>
    </row>
    <row r="20" spans="1:16" x14ac:dyDescent="0.25">
      <c r="A20" s="116"/>
      <c r="B20" s="17" t="s">
        <v>68</v>
      </c>
      <c r="C20" s="18">
        <v>6</v>
      </c>
      <c r="D20" s="139">
        <v>2383111.69</v>
      </c>
      <c r="E20" s="121"/>
      <c r="F20" s="18">
        <v>11</v>
      </c>
      <c r="G20" s="46">
        <v>3995257</v>
      </c>
      <c r="H20" s="20"/>
      <c r="I20" s="47"/>
      <c r="J20" s="18">
        <v>18</v>
      </c>
      <c r="K20" s="139">
        <v>4071857.51</v>
      </c>
      <c r="L20" s="122"/>
      <c r="M20" s="122"/>
      <c r="N20" s="121"/>
      <c r="O20" s="34">
        <v>35</v>
      </c>
      <c r="P20" s="48">
        <v>10450226.199999999</v>
      </c>
    </row>
    <row r="21" spans="1:16" ht="28.5" x14ac:dyDescent="0.25">
      <c r="A21" s="116"/>
      <c r="B21" s="17" t="s">
        <v>69</v>
      </c>
      <c r="C21" s="18">
        <v>2</v>
      </c>
      <c r="D21" s="139">
        <v>803892</v>
      </c>
      <c r="E21" s="121"/>
      <c r="F21" s="18">
        <v>1</v>
      </c>
      <c r="G21" s="46">
        <v>5016</v>
      </c>
      <c r="H21" s="20"/>
      <c r="I21" s="47"/>
      <c r="J21" s="18">
        <v>1</v>
      </c>
      <c r="K21" s="139">
        <v>103990.25</v>
      </c>
      <c r="L21" s="122"/>
      <c r="M21" s="122"/>
      <c r="N21" s="121"/>
      <c r="O21" s="34">
        <v>4</v>
      </c>
      <c r="P21" s="48">
        <v>912898.25</v>
      </c>
    </row>
    <row r="22" spans="1:16" x14ac:dyDescent="0.25">
      <c r="A22" s="116"/>
      <c r="B22" s="17" t="s">
        <v>70</v>
      </c>
      <c r="C22" s="18">
        <v>5</v>
      </c>
      <c r="D22" s="139">
        <v>2764221</v>
      </c>
      <c r="E22" s="121"/>
      <c r="F22" s="18">
        <v>7</v>
      </c>
      <c r="G22" s="46">
        <v>3603341</v>
      </c>
      <c r="H22" s="18">
        <v>1</v>
      </c>
      <c r="I22" s="46">
        <v>132765</v>
      </c>
      <c r="J22" s="18">
        <v>6</v>
      </c>
      <c r="K22" s="139">
        <v>653697.32999999996</v>
      </c>
      <c r="L22" s="122"/>
      <c r="M22" s="122"/>
      <c r="N22" s="121"/>
      <c r="O22" s="34">
        <v>19</v>
      </c>
      <c r="P22" s="48">
        <v>7154024.3300000001</v>
      </c>
    </row>
    <row r="23" spans="1:16" x14ac:dyDescent="0.25">
      <c r="A23" s="116"/>
      <c r="B23" s="17" t="s">
        <v>71</v>
      </c>
      <c r="C23" s="18">
        <v>6</v>
      </c>
      <c r="D23" s="139">
        <v>1412220</v>
      </c>
      <c r="E23" s="121"/>
      <c r="F23" s="18">
        <v>12</v>
      </c>
      <c r="G23" s="46">
        <v>3204653.07</v>
      </c>
      <c r="H23" s="18">
        <v>1</v>
      </c>
      <c r="I23" s="46">
        <v>35459.31</v>
      </c>
      <c r="J23" s="18">
        <v>10</v>
      </c>
      <c r="K23" s="139">
        <v>624466.05000000005</v>
      </c>
      <c r="L23" s="122"/>
      <c r="M23" s="122"/>
      <c r="N23" s="121"/>
      <c r="O23" s="34">
        <v>29</v>
      </c>
      <c r="P23" s="48">
        <v>5276798.43</v>
      </c>
    </row>
    <row r="24" spans="1:16" x14ac:dyDescent="0.25">
      <c r="A24" s="116"/>
      <c r="B24" s="17" t="s">
        <v>72</v>
      </c>
      <c r="C24" s="18">
        <v>18</v>
      </c>
      <c r="D24" s="139">
        <v>5955894.3899999997</v>
      </c>
      <c r="E24" s="121"/>
      <c r="F24" s="18">
        <v>9</v>
      </c>
      <c r="G24" s="46">
        <v>3668002.5</v>
      </c>
      <c r="H24" s="18">
        <v>16</v>
      </c>
      <c r="I24" s="46">
        <v>2759856.81</v>
      </c>
      <c r="J24" s="18">
        <v>37</v>
      </c>
      <c r="K24" s="139">
        <v>8810504.5999999996</v>
      </c>
      <c r="L24" s="122"/>
      <c r="M24" s="122"/>
      <c r="N24" s="121"/>
      <c r="O24" s="34">
        <v>80</v>
      </c>
      <c r="P24" s="48">
        <v>21194258.300000001</v>
      </c>
    </row>
    <row r="25" spans="1:16" x14ac:dyDescent="0.25">
      <c r="A25" s="116"/>
      <c r="B25" s="17" t="s">
        <v>73</v>
      </c>
      <c r="C25" s="18">
        <v>5</v>
      </c>
      <c r="D25" s="139">
        <v>1177322</v>
      </c>
      <c r="E25" s="121"/>
      <c r="F25" s="18">
        <v>5</v>
      </c>
      <c r="G25" s="46">
        <v>3104965</v>
      </c>
      <c r="H25" s="18">
        <v>2</v>
      </c>
      <c r="I25" s="46">
        <v>405267</v>
      </c>
      <c r="J25" s="18">
        <v>18</v>
      </c>
      <c r="K25" s="139">
        <v>2298762.34</v>
      </c>
      <c r="L25" s="122"/>
      <c r="M25" s="122"/>
      <c r="N25" s="121"/>
      <c r="O25" s="34">
        <v>30</v>
      </c>
      <c r="P25" s="48">
        <v>6986316.3399999999</v>
      </c>
    </row>
    <row r="26" spans="1:16" ht="28.5" x14ac:dyDescent="0.25">
      <c r="A26" s="117"/>
      <c r="B26" s="24" t="s">
        <v>74</v>
      </c>
      <c r="C26" s="36">
        <v>52</v>
      </c>
      <c r="D26" s="131">
        <v>17721407.079999998</v>
      </c>
      <c r="E26" s="121"/>
      <c r="F26" s="36">
        <v>53</v>
      </c>
      <c r="G26" s="37">
        <v>23944090.07</v>
      </c>
      <c r="H26" s="36">
        <v>20</v>
      </c>
      <c r="I26" s="37">
        <v>3333348.12</v>
      </c>
      <c r="J26" s="36">
        <v>111</v>
      </c>
      <c r="K26" s="131">
        <v>20263858.52</v>
      </c>
      <c r="L26" s="122"/>
      <c r="M26" s="122"/>
      <c r="N26" s="121"/>
      <c r="O26" s="36">
        <v>236</v>
      </c>
      <c r="P26" s="37">
        <v>65262703.789999999</v>
      </c>
    </row>
    <row r="27" spans="1:16" x14ac:dyDescent="0.25">
      <c r="A27" s="115" t="s">
        <v>75</v>
      </c>
      <c r="B27" s="17" t="s">
        <v>76</v>
      </c>
      <c r="C27" s="18">
        <v>35</v>
      </c>
      <c r="D27" s="139">
        <v>11161398.880000001</v>
      </c>
      <c r="E27" s="121"/>
      <c r="F27" s="18">
        <v>4</v>
      </c>
      <c r="G27" s="46">
        <v>1219545</v>
      </c>
      <c r="H27" s="20"/>
      <c r="I27" s="47"/>
      <c r="J27" s="18">
        <v>56</v>
      </c>
      <c r="K27" s="139">
        <v>6373675.8399999999</v>
      </c>
      <c r="L27" s="122"/>
      <c r="M27" s="122"/>
      <c r="N27" s="121"/>
      <c r="O27" s="34">
        <v>95</v>
      </c>
      <c r="P27" s="48">
        <v>18754619.719999999</v>
      </c>
    </row>
    <row r="28" spans="1:16" ht="28.5" x14ac:dyDescent="0.25">
      <c r="A28" s="116"/>
      <c r="B28" s="17" t="s">
        <v>14</v>
      </c>
      <c r="C28" s="20"/>
      <c r="D28" s="140"/>
      <c r="E28" s="121"/>
      <c r="F28" s="18">
        <v>1</v>
      </c>
      <c r="G28" s="46">
        <v>284187</v>
      </c>
      <c r="H28" s="18">
        <v>1</v>
      </c>
      <c r="I28" s="46">
        <v>86000</v>
      </c>
      <c r="J28" s="18">
        <v>2</v>
      </c>
      <c r="K28" s="139">
        <v>295900</v>
      </c>
      <c r="L28" s="122"/>
      <c r="M28" s="122"/>
      <c r="N28" s="121"/>
      <c r="O28" s="34">
        <v>4</v>
      </c>
      <c r="P28" s="48">
        <v>666087</v>
      </c>
    </row>
    <row r="29" spans="1:16" x14ac:dyDescent="0.25">
      <c r="A29" s="116"/>
      <c r="B29" s="17" t="s">
        <v>15</v>
      </c>
      <c r="C29" s="20"/>
      <c r="D29" s="140"/>
      <c r="E29" s="121"/>
      <c r="F29" s="20"/>
      <c r="G29" s="47"/>
      <c r="H29" s="20"/>
      <c r="I29" s="47"/>
      <c r="J29" s="18">
        <v>3</v>
      </c>
      <c r="K29" s="139">
        <v>232868</v>
      </c>
      <c r="L29" s="122"/>
      <c r="M29" s="122"/>
      <c r="N29" s="121"/>
      <c r="O29" s="34">
        <v>3</v>
      </c>
      <c r="P29" s="48">
        <v>232868</v>
      </c>
    </row>
    <row r="30" spans="1:16" ht="28.5" x14ac:dyDescent="0.25">
      <c r="A30" s="116"/>
      <c r="B30" s="17" t="s">
        <v>16</v>
      </c>
      <c r="C30" s="18">
        <v>1</v>
      </c>
      <c r="D30" s="139">
        <v>742136</v>
      </c>
      <c r="E30" s="121"/>
      <c r="F30" s="18">
        <v>1</v>
      </c>
      <c r="G30" s="46">
        <v>3581625</v>
      </c>
      <c r="H30" s="18">
        <v>16</v>
      </c>
      <c r="I30" s="46">
        <v>42964462.640000001</v>
      </c>
      <c r="J30" s="18">
        <v>5</v>
      </c>
      <c r="K30" s="139">
        <v>882150</v>
      </c>
      <c r="L30" s="122"/>
      <c r="M30" s="122"/>
      <c r="N30" s="121"/>
      <c r="O30" s="34">
        <v>23</v>
      </c>
      <c r="P30" s="48">
        <v>48170373.640000001</v>
      </c>
    </row>
    <row r="31" spans="1:16" ht="28.5" x14ac:dyDescent="0.25">
      <c r="A31" s="116"/>
      <c r="B31" s="17" t="s">
        <v>77</v>
      </c>
      <c r="C31" s="18">
        <v>17</v>
      </c>
      <c r="D31" s="139">
        <v>10961924.720000001</v>
      </c>
      <c r="E31" s="121"/>
      <c r="F31" s="20"/>
      <c r="G31" s="47"/>
      <c r="H31" s="18">
        <v>16</v>
      </c>
      <c r="I31" s="46">
        <v>4995411.95</v>
      </c>
      <c r="J31" s="18">
        <v>65</v>
      </c>
      <c r="K31" s="139">
        <v>16659970.65</v>
      </c>
      <c r="L31" s="122"/>
      <c r="M31" s="122"/>
      <c r="N31" s="121"/>
      <c r="O31" s="34">
        <v>98</v>
      </c>
      <c r="P31" s="48">
        <v>32617307.32</v>
      </c>
    </row>
    <row r="32" spans="1:16" x14ac:dyDescent="0.25">
      <c r="A32" s="116"/>
      <c r="B32" s="17" t="s">
        <v>78</v>
      </c>
      <c r="C32" s="18">
        <v>15</v>
      </c>
      <c r="D32" s="139">
        <v>2614207</v>
      </c>
      <c r="E32" s="121"/>
      <c r="F32" s="18">
        <v>4</v>
      </c>
      <c r="G32" s="46">
        <v>2307054.13</v>
      </c>
      <c r="H32" s="18">
        <v>7</v>
      </c>
      <c r="I32" s="46">
        <v>3443898</v>
      </c>
      <c r="J32" s="18">
        <v>94</v>
      </c>
      <c r="K32" s="139">
        <v>10535869.18</v>
      </c>
      <c r="L32" s="122"/>
      <c r="M32" s="122"/>
      <c r="N32" s="121"/>
      <c r="O32" s="34">
        <v>120</v>
      </c>
      <c r="P32" s="48">
        <v>18901028.309999999</v>
      </c>
    </row>
    <row r="33" spans="1:16" ht="28.5" x14ac:dyDescent="0.25">
      <c r="A33" s="116"/>
      <c r="B33" s="17" t="s">
        <v>79</v>
      </c>
      <c r="C33" s="20"/>
      <c r="D33" s="140"/>
      <c r="E33" s="121"/>
      <c r="F33" s="20"/>
      <c r="G33" s="47"/>
      <c r="H33" s="18">
        <v>1</v>
      </c>
      <c r="I33" s="46">
        <v>245917.19</v>
      </c>
      <c r="J33" s="18">
        <v>3</v>
      </c>
      <c r="K33" s="139">
        <v>2394495.6</v>
      </c>
      <c r="L33" s="122"/>
      <c r="M33" s="122"/>
      <c r="N33" s="121"/>
      <c r="O33" s="34">
        <v>4</v>
      </c>
      <c r="P33" s="48">
        <v>2640412.79</v>
      </c>
    </row>
    <row r="34" spans="1:16" x14ac:dyDescent="0.25">
      <c r="A34" s="116"/>
      <c r="B34" s="17" t="s">
        <v>80</v>
      </c>
      <c r="C34" s="20"/>
      <c r="D34" s="140"/>
      <c r="E34" s="121"/>
      <c r="F34" s="20"/>
      <c r="G34" s="47"/>
      <c r="H34" s="20"/>
      <c r="I34" s="47"/>
      <c r="J34" s="18">
        <v>8</v>
      </c>
      <c r="K34" s="139">
        <v>1165772.1100000001</v>
      </c>
      <c r="L34" s="122"/>
      <c r="M34" s="122"/>
      <c r="N34" s="121"/>
      <c r="O34" s="34">
        <v>8</v>
      </c>
      <c r="P34" s="48">
        <v>1165772.1100000001</v>
      </c>
    </row>
    <row r="35" spans="1:16" ht="42.75" x14ac:dyDescent="0.25">
      <c r="A35" s="117"/>
      <c r="B35" s="24" t="s">
        <v>81</v>
      </c>
      <c r="C35" s="36">
        <v>68</v>
      </c>
      <c r="D35" s="131">
        <v>25479666.600000001</v>
      </c>
      <c r="E35" s="121"/>
      <c r="F35" s="36">
        <v>10</v>
      </c>
      <c r="G35" s="37">
        <v>7392411.1299999999</v>
      </c>
      <c r="H35" s="36">
        <v>41</v>
      </c>
      <c r="I35" s="37">
        <v>51735689.780000001</v>
      </c>
      <c r="J35" s="36">
        <v>236</v>
      </c>
      <c r="K35" s="131">
        <v>38540701.380000003</v>
      </c>
      <c r="L35" s="122"/>
      <c r="M35" s="122"/>
      <c r="N35" s="121"/>
      <c r="O35" s="36">
        <v>355</v>
      </c>
      <c r="P35" s="37">
        <v>123148468.89</v>
      </c>
    </row>
    <row r="36" spans="1:16" x14ac:dyDescent="0.25">
      <c r="A36" s="115" t="s">
        <v>82</v>
      </c>
      <c r="B36" s="17" t="s">
        <v>82</v>
      </c>
      <c r="C36" s="18">
        <v>2</v>
      </c>
      <c r="D36" s="139">
        <v>5141949</v>
      </c>
      <c r="E36" s="121"/>
      <c r="F36" s="18">
        <v>15</v>
      </c>
      <c r="G36" s="46">
        <v>37236074.390000001</v>
      </c>
      <c r="H36" s="18">
        <v>70</v>
      </c>
      <c r="I36" s="46">
        <v>78938469.489999995</v>
      </c>
      <c r="J36" s="18">
        <v>150</v>
      </c>
      <c r="K36" s="139">
        <v>61087170.530000001</v>
      </c>
      <c r="L36" s="122"/>
      <c r="M36" s="122"/>
      <c r="N36" s="121"/>
      <c r="O36" s="34">
        <v>237</v>
      </c>
      <c r="P36" s="48">
        <v>182403663.41</v>
      </c>
    </row>
    <row r="37" spans="1:16" x14ac:dyDescent="0.25">
      <c r="A37" s="117"/>
      <c r="B37" s="24" t="s">
        <v>83</v>
      </c>
      <c r="C37" s="36">
        <v>2</v>
      </c>
      <c r="D37" s="131">
        <v>5141949</v>
      </c>
      <c r="E37" s="121"/>
      <c r="F37" s="36">
        <v>15</v>
      </c>
      <c r="G37" s="37">
        <v>37236074.390000001</v>
      </c>
      <c r="H37" s="36">
        <v>70</v>
      </c>
      <c r="I37" s="37">
        <v>78938469.489999995</v>
      </c>
      <c r="J37" s="36">
        <v>150</v>
      </c>
      <c r="K37" s="131">
        <v>61087170.530000001</v>
      </c>
      <c r="L37" s="122"/>
      <c r="M37" s="122"/>
      <c r="N37" s="121"/>
      <c r="O37" s="36">
        <v>237</v>
      </c>
      <c r="P37" s="37">
        <v>182403663.41</v>
      </c>
    </row>
    <row r="38" spans="1:16" x14ac:dyDescent="0.25">
      <c r="A38" s="125" t="s">
        <v>84</v>
      </c>
      <c r="B38" s="76" t="s">
        <v>142</v>
      </c>
      <c r="C38" s="41"/>
      <c r="D38" s="42"/>
      <c r="E38" s="73"/>
      <c r="F38" s="41"/>
      <c r="G38" s="42"/>
      <c r="H38" s="41"/>
      <c r="I38" s="42"/>
      <c r="J38" s="41"/>
      <c r="K38" s="133"/>
      <c r="L38" s="134"/>
      <c r="M38" s="134"/>
      <c r="N38" s="135"/>
      <c r="O38" s="36"/>
      <c r="P38" s="77">
        <v>5217418</v>
      </c>
    </row>
    <row r="39" spans="1:16" x14ac:dyDescent="0.25">
      <c r="A39" s="116"/>
      <c r="B39" s="17" t="s">
        <v>34</v>
      </c>
      <c r="C39" s="20"/>
      <c r="D39" s="140"/>
      <c r="E39" s="121"/>
      <c r="F39" s="20"/>
      <c r="G39" s="47"/>
      <c r="H39" s="18">
        <v>10</v>
      </c>
      <c r="I39" s="46">
        <v>5369539.5999999996</v>
      </c>
      <c r="J39" s="20"/>
      <c r="K39" s="140"/>
      <c r="L39" s="122"/>
      <c r="M39" s="122"/>
      <c r="N39" s="121"/>
      <c r="O39" s="34">
        <v>10</v>
      </c>
      <c r="P39" s="48">
        <v>5369539.5999999996</v>
      </c>
    </row>
    <row r="40" spans="1:16" x14ac:dyDescent="0.25">
      <c r="A40" s="126"/>
      <c r="B40" s="24" t="s">
        <v>85</v>
      </c>
      <c r="C40" s="38"/>
      <c r="D40" s="132"/>
      <c r="E40" s="121"/>
      <c r="F40" s="38"/>
      <c r="G40" s="39"/>
      <c r="H40" s="36">
        <v>10</v>
      </c>
      <c r="I40" s="37">
        <v>5369539.5999999996</v>
      </c>
      <c r="J40" s="38"/>
      <c r="K40" s="132"/>
      <c r="L40" s="122"/>
      <c r="M40" s="122"/>
      <c r="N40" s="121"/>
      <c r="O40" s="36">
        <v>10</v>
      </c>
      <c r="P40" s="37">
        <f>SUM(P38:P39)</f>
        <v>10586957.6</v>
      </c>
    </row>
    <row r="41" spans="1:16" x14ac:dyDescent="0.25">
      <c r="A41" s="29" t="s">
        <v>3</v>
      </c>
      <c r="B41" s="29" t="s">
        <v>3</v>
      </c>
      <c r="C41" s="45" t="s">
        <v>3</v>
      </c>
      <c r="D41" s="128" t="s">
        <v>3</v>
      </c>
      <c r="E41" s="121"/>
      <c r="F41" s="45" t="s">
        <v>3</v>
      </c>
      <c r="G41" s="30" t="s">
        <v>3</v>
      </c>
      <c r="H41" s="45" t="s">
        <v>3</v>
      </c>
      <c r="I41" s="78" t="s">
        <v>3</v>
      </c>
      <c r="J41" s="45" t="s">
        <v>3</v>
      </c>
      <c r="K41" s="128" t="s">
        <v>3</v>
      </c>
      <c r="L41" s="122"/>
      <c r="M41" s="122"/>
      <c r="N41" s="121"/>
      <c r="O41" s="45" t="s">
        <v>3</v>
      </c>
      <c r="P41" s="30" t="s">
        <v>3</v>
      </c>
    </row>
    <row r="42" spans="1:16" x14ac:dyDescent="0.25">
      <c r="A42" s="8" t="s">
        <v>3</v>
      </c>
      <c r="B42" s="31" t="s">
        <v>86</v>
      </c>
      <c r="C42" s="32">
        <v>443</v>
      </c>
      <c r="D42" s="130">
        <v>199163625.59999999</v>
      </c>
      <c r="E42" s="121"/>
      <c r="F42" s="32">
        <v>169</v>
      </c>
      <c r="G42" s="33">
        <v>92198364.329999998</v>
      </c>
      <c r="H42" s="32">
        <v>220</v>
      </c>
      <c r="I42" s="81">
        <v>189787065.86000001</v>
      </c>
      <c r="J42" s="32">
        <v>1056</v>
      </c>
      <c r="K42" s="130">
        <v>190496008.56999999</v>
      </c>
      <c r="L42" s="122"/>
      <c r="M42" s="122"/>
      <c r="N42" s="121"/>
      <c r="O42" s="32">
        <v>1888</v>
      </c>
      <c r="P42" s="33">
        <v>676862482</v>
      </c>
    </row>
    <row r="43" spans="1:16" ht="0" hidden="1" customHeight="1" x14ac:dyDescent="0.25">
      <c r="I43" s="79"/>
    </row>
    <row r="44" spans="1:16" ht="18" customHeight="1" x14ac:dyDescent="0.25">
      <c r="I44" s="80">
        <f>I42-I40</f>
        <v>184417526.26000002</v>
      </c>
    </row>
    <row r="45" spans="1:16" ht="18" customHeight="1" x14ac:dyDescent="0.25">
      <c r="A45" s="127" t="s">
        <v>36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  <row r="46" spans="1:16" ht="18" customHeight="1" x14ac:dyDescent="0.25">
      <c r="A46" s="127" t="s">
        <v>87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</row>
  </sheetData>
  <sheetProtection algorithmName="SHA-512" hashValue="KJpv0CJeawVrezPA7D5j+T/rX7np70T7EoAFuMWtEZagK0xWhtP8LD1JJqFZ/mB1z+j5D+lZjx9855nNCKqLFw==" saltValue="LuL7GQ1Lq9W/CBSDAseX9g==" spinCount="100000" sheet="1" objects="1" scenarios="1"/>
  <mergeCells count="86">
    <mergeCell ref="A46:L46"/>
    <mergeCell ref="D41:E41"/>
    <mergeCell ref="K41:N41"/>
    <mergeCell ref="D42:E42"/>
    <mergeCell ref="K42:N42"/>
    <mergeCell ref="A45:L45"/>
    <mergeCell ref="D39:E39"/>
    <mergeCell ref="K39:N39"/>
    <mergeCell ref="D40:E40"/>
    <mergeCell ref="K40:N40"/>
    <mergeCell ref="A38:A40"/>
    <mergeCell ref="K38:N38"/>
    <mergeCell ref="D34:E34"/>
    <mergeCell ref="K34:N34"/>
    <mergeCell ref="D35:E35"/>
    <mergeCell ref="K35:N35"/>
    <mergeCell ref="A36:A37"/>
    <mergeCell ref="D36:E36"/>
    <mergeCell ref="K36:N36"/>
    <mergeCell ref="D37:E37"/>
    <mergeCell ref="K37:N37"/>
    <mergeCell ref="K26:N26"/>
    <mergeCell ref="A27:A35"/>
    <mergeCell ref="D27:E27"/>
    <mergeCell ref="K27:N27"/>
    <mergeCell ref="D28:E28"/>
    <mergeCell ref="K28:N28"/>
    <mergeCell ref="D29:E29"/>
    <mergeCell ref="K29:N29"/>
    <mergeCell ref="D30:E30"/>
    <mergeCell ref="K30:N30"/>
    <mergeCell ref="D31:E31"/>
    <mergeCell ref="K31:N31"/>
    <mergeCell ref="D32:E32"/>
    <mergeCell ref="K32:N32"/>
    <mergeCell ref="D33:E33"/>
    <mergeCell ref="K33:N33"/>
    <mergeCell ref="A19:A26"/>
    <mergeCell ref="D19:E19"/>
    <mergeCell ref="K19:N19"/>
    <mergeCell ref="D20:E20"/>
    <mergeCell ref="K20:N20"/>
    <mergeCell ref="D21:E21"/>
    <mergeCell ref="K21:N21"/>
    <mergeCell ref="D22:E22"/>
    <mergeCell ref="K22:N22"/>
    <mergeCell ref="D23:E23"/>
    <mergeCell ref="K23:N23"/>
    <mergeCell ref="D24:E24"/>
    <mergeCell ref="K24:N24"/>
    <mergeCell ref="D25:E25"/>
    <mergeCell ref="K25:N25"/>
    <mergeCell ref="D26:E26"/>
    <mergeCell ref="D16:E16"/>
    <mergeCell ref="K16:N16"/>
    <mergeCell ref="D17:E17"/>
    <mergeCell ref="K17:N17"/>
    <mergeCell ref="D18:E18"/>
    <mergeCell ref="K18:N18"/>
    <mergeCell ref="D13:E13"/>
    <mergeCell ref="K13:N13"/>
    <mergeCell ref="D14:E14"/>
    <mergeCell ref="K14:N14"/>
    <mergeCell ref="D15:E15"/>
    <mergeCell ref="K15:N15"/>
    <mergeCell ref="A6:B6"/>
    <mergeCell ref="D6:E6"/>
    <mergeCell ref="K6:N6"/>
    <mergeCell ref="A7:A18"/>
    <mergeCell ref="D7:E7"/>
    <mergeCell ref="K7:N7"/>
    <mergeCell ref="D8:E8"/>
    <mergeCell ref="K8:N8"/>
    <mergeCell ref="D9:E9"/>
    <mergeCell ref="K9:N9"/>
    <mergeCell ref="D10:E10"/>
    <mergeCell ref="K10:N10"/>
    <mergeCell ref="D11:E11"/>
    <mergeCell ref="K11:N11"/>
    <mergeCell ref="D12:E12"/>
    <mergeCell ref="K12:N12"/>
    <mergeCell ref="A1:D3"/>
    <mergeCell ref="E1:L1"/>
    <mergeCell ref="E2:L2"/>
    <mergeCell ref="E3:L3"/>
    <mergeCell ref="A4:K4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showGridLines="0" workbookViewId="0">
      <selection activeCell="K19" sqref="K19"/>
    </sheetView>
  </sheetViews>
  <sheetFormatPr defaultRowHeight="15" x14ac:dyDescent="0.25"/>
  <cols>
    <col min="1" max="1" width="13.7109375" customWidth="1"/>
    <col min="2" max="2" width="21" customWidth="1"/>
    <col min="3" max="3" width="18.7109375" customWidth="1"/>
    <col min="4" max="4" width="25.5703125" customWidth="1"/>
    <col min="5" max="5" width="22.85546875" customWidth="1"/>
    <col min="6" max="6" width="25" customWidth="1"/>
    <col min="7" max="7" width="0" hidden="1" customWidth="1"/>
    <col min="8" max="8" width="20.42578125" customWidth="1"/>
  </cols>
  <sheetData>
    <row r="1" spans="1:6" ht="0.95" customHeight="1" x14ac:dyDescent="0.25"/>
    <row r="2" spans="1:6" ht="18" customHeight="1" x14ac:dyDescent="0.25">
      <c r="B2" s="88" t="s">
        <v>0</v>
      </c>
      <c r="C2" s="89"/>
      <c r="D2" s="89"/>
      <c r="E2" s="89"/>
      <c r="F2" s="90"/>
    </row>
    <row r="3" spans="1:6" ht="18" customHeight="1" x14ac:dyDescent="0.25">
      <c r="B3" s="91" t="s">
        <v>1</v>
      </c>
      <c r="C3" s="92"/>
      <c r="D3" s="92"/>
      <c r="E3" s="92"/>
      <c r="F3" s="93"/>
    </row>
    <row r="4" spans="1:6" ht="18" customHeight="1" x14ac:dyDescent="0.25">
      <c r="B4" s="94"/>
      <c r="C4" s="92"/>
      <c r="D4" s="92"/>
      <c r="E4" s="92"/>
      <c r="F4" s="93"/>
    </row>
    <row r="5" spans="1:6" ht="36" customHeight="1" x14ac:dyDescent="0.3">
      <c r="B5" s="141"/>
      <c r="C5" s="142"/>
      <c r="D5" s="95" t="s">
        <v>100</v>
      </c>
      <c r="E5" s="142"/>
      <c r="F5" s="96"/>
    </row>
    <row r="6" spans="1:6" ht="34.5" x14ac:dyDescent="0.3">
      <c r="A6" s="49" t="s">
        <v>3</v>
      </c>
      <c r="B6" s="50" t="s">
        <v>101</v>
      </c>
      <c r="C6" s="143" t="s">
        <v>102</v>
      </c>
      <c r="D6" s="119"/>
      <c r="E6" s="51" t="s">
        <v>103</v>
      </c>
      <c r="F6" s="52" t="s">
        <v>104</v>
      </c>
    </row>
    <row r="7" spans="1:6" x14ac:dyDescent="0.25">
      <c r="A7" s="53" t="s">
        <v>3</v>
      </c>
      <c r="B7" s="54" t="s">
        <v>40</v>
      </c>
      <c r="C7" s="144" t="s">
        <v>105</v>
      </c>
      <c r="D7" s="119"/>
      <c r="E7" s="55">
        <v>54987971.719999999</v>
      </c>
      <c r="F7" s="56">
        <v>0.27609400000000001</v>
      </c>
    </row>
    <row r="8" spans="1:6" x14ac:dyDescent="0.25">
      <c r="A8" s="53" t="s">
        <v>3</v>
      </c>
      <c r="B8" s="57"/>
      <c r="C8" s="144" t="s">
        <v>106</v>
      </c>
      <c r="D8" s="119"/>
      <c r="E8" s="55">
        <v>49146147</v>
      </c>
      <c r="F8" s="56">
        <v>0.24676200000000001</v>
      </c>
    </row>
    <row r="9" spans="1:6" x14ac:dyDescent="0.25">
      <c r="A9" s="53" t="s">
        <v>3</v>
      </c>
      <c r="B9" s="57"/>
      <c r="C9" s="144" t="s">
        <v>107</v>
      </c>
      <c r="D9" s="119"/>
      <c r="E9" s="55">
        <v>44748109</v>
      </c>
      <c r="F9" s="56">
        <v>0.22467999999999999</v>
      </c>
    </row>
    <row r="10" spans="1:6" x14ac:dyDescent="0.25">
      <c r="A10" s="53" t="s">
        <v>3</v>
      </c>
      <c r="B10" s="57"/>
      <c r="C10" s="144" t="s">
        <v>108</v>
      </c>
      <c r="D10" s="119"/>
      <c r="E10" s="55">
        <v>14259242</v>
      </c>
      <c r="F10" s="56">
        <v>7.1595000000000006E-2</v>
      </c>
    </row>
    <row r="11" spans="1:6" x14ac:dyDescent="0.25">
      <c r="A11" s="53" t="s">
        <v>3</v>
      </c>
      <c r="B11" s="57"/>
      <c r="C11" s="144" t="s">
        <v>109</v>
      </c>
      <c r="D11" s="119"/>
      <c r="E11" s="55">
        <v>7701354.9400000004</v>
      </c>
      <c r="F11" s="56">
        <v>3.8668000000000001E-2</v>
      </c>
    </row>
    <row r="12" spans="1:6" x14ac:dyDescent="0.25">
      <c r="A12" s="53" t="s">
        <v>3</v>
      </c>
      <c r="B12" s="57"/>
      <c r="C12" s="144" t="s">
        <v>110</v>
      </c>
      <c r="D12" s="119"/>
      <c r="E12" s="55">
        <v>5699004</v>
      </c>
      <c r="F12" s="56">
        <v>2.8614000000000001E-2</v>
      </c>
    </row>
    <row r="13" spans="1:6" x14ac:dyDescent="0.25">
      <c r="A13" s="53" t="s">
        <v>3</v>
      </c>
      <c r="B13" s="57"/>
      <c r="C13" s="144" t="s">
        <v>111</v>
      </c>
      <c r="D13" s="119"/>
      <c r="E13" s="55">
        <v>4159859</v>
      </c>
      <c r="F13" s="56">
        <v>2.0885999999999998E-2</v>
      </c>
    </row>
    <row r="14" spans="1:6" x14ac:dyDescent="0.25">
      <c r="A14" s="53" t="s">
        <v>3</v>
      </c>
      <c r="B14" s="57"/>
      <c r="C14" s="144" t="s">
        <v>112</v>
      </c>
      <c r="D14" s="119"/>
      <c r="E14" s="55">
        <v>3928958.68</v>
      </c>
      <c r="F14" s="56">
        <v>1.9727000000000001E-2</v>
      </c>
    </row>
    <row r="15" spans="1:6" x14ac:dyDescent="0.25">
      <c r="A15" s="53" t="s">
        <v>3</v>
      </c>
      <c r="B15" s="57"/>
      <c r="C15" s="144" t="s">
        <v>113</v>
      </c>
      <c r="D15" s="119"/>
      <c r="E15" s="55">
        <v>3463178</v>
      </c>
      <c r="F15" s="56">
        <v>1.7388000000000001E-2</v>
      </c>
    </row>
    <row r="16" spans="1:6" x14ac:dyDescent="0.25">
      <c r="A16" s="53" t="s">
        <v>3</v>
      </c>
      <c r="B16" s="57"/>
      <c r="C16" s="144" t="s">
        <v>114</v>
      </c>
      <c r="D16" s="119"/>
      <c r="E16" s="55">
        <v>3005060</v>
      </c>
      <c r="F16" s="56">
        <v>1.5088000000000001E-2</v>
      </c>
    </row>
    <row r="17" spans="1:6" x14ac:dyDescent="0.25">
      <c r="A17" s="53" t="s">
        <v>3</v>
      </c>
      <c r="B17" s="57"/>
      <c r="C17" s="144" t="s">
        <v>115</v>
      </c>
      <c r="D17" s="119"/>
      <c r="E17" s="55">
        <v>2262410</v>
      </c>
      <c r="F17" s="56">
        <v>1.1358999999999999E-2</v>
      </c>
    </row>
    <row r="18" spans="1:6" x14ac:dyDescent="0.25">
      <c r="A18" s="53" t="s">
        <v>3</v>
      </c>
      <c r="B18" s="57"/>
      <c r="C18" s="145" t="s">
        <v>116</v>
      </c>
      <c r="D18" s="119"/>
      <c r="E18" s="55">
        <v>5802331.2599999998</v>
      </c>
      <c r="F18" s="56">
        <v>2.9128000000000001E-2</v>
      </c>
    </row>
    <row r="19" spans="1:6" x14ac:dyDescent="0.25">
      <c r="A19" s="53" t="s">
        <v>3</v>
      </c>
      <c r="B19" s="58" t="s">
        <v>3</v>
      </c>
      <c r="C19" s="146" t="s">
        <v>117</v>
      </c>
      <c r="D19" s="92"/>
      <c r="E19" s="59">
        <v>199163625.59999999</v>
      </c>
      <c r="F19" s="60">
        <v>0.99998900000000002</v>
      </c>
    </row>
    <row r="20" spans="1:6" x14ac:dyDescent="0.25">
      <c r="A20" s="61" t="s">
        <v>3</v>
      </c>
      <c r="B20" s="62" t="s">
        <v>3</v>
      </c>
      <c r="C20" s="147" t="s">
        <v>3</v>
      </c>
      <c r="D20" s="92"/>
      <c r="E20" s="62" t="s">
        <v>3</v>
      </c>
      <c r="F20" s="61" t="s">
        <v>3</v>
      </c>
    </row>
    <row r="21" spans="1:6" x14ac:dyDescent="0.25">
      <c r="A21" s="53" t="s">
        <v>3</v>
      </c>
      <c r="B21" s="54" t="s">
        <v>41</v>
      </c>
      <c r="C21" s="144" t="s">
        <v>118</v>
      </c>
      <c r="D21" s="119"/>
      <c r="E21" s="55">
        <v>53632797.759999998</v>
      </c>
      <c r="F21" s="56">
        <v>0.58170999999999995</v>
      </c>
    </row>
    <row r="22" spans="1:6" x14ac:dyDescent="0.25">
      <c r="A22" s="53" t="s">
        <v>3</v>
      </c>
      <c r="B22" s="57"/>
      <c r="C22" s="144" t="s">
        <v>139</v>
      </c>
      <c r="D22" s="119"/>
      <c r="E22" s="55">
        <v>33231776.010000002</v>
      </c>
      <c r="F22" s="56">
        <v>0.36043700000000001</v>
      </c>
    </row>
    <row r="23" spans="1:6" x14ac:dyDescent="0.25">
      <c r="A23" s="53" t="s">
        <v>3</v>
      </c>
      <c r="B23" s="57"/>
      <c r="C23" s="148" t="s">
        <v>140</v>
      </c>
      <c r="D23" s="119"/>
      <c r="E23" s="55">
        <v>1376977</v>
      </c>
      <c r="F23" s="56">
        <v>1.4933999999999999E-2</v>
      </c>
    </row>
    <row r="24" spans="1:6" x14ac:dyDescent="0.25">
      <c r="A24" s="53" t="s">
        <v>3</v>
      </c>
      <c r="B24" s="57"/>
      <c r="C24" s="144" t="s">
        <v>141</v>
      </c>
      <c r="D24" s="119"/>
      <c r="E24" s="55">
        <v>1020000</v>
      </c>
      <c r="F24" s="56">
        <v>1.1063E-2</v>
      </c>
    </row>
    <row r="25" spans="1:6" x14ac:dyDescent="0.25">
      <c r="A25" s="53" t="s">
        <v>3</v>
      </c>
      <c r="B25" s="57"/>
      <c r="C25" s="145" t="s">
        <v>119</v>
      </c>
      <c r="D25" s="119"/>
      <c r="E25" s="55">
        <v>2936813.56</v>
      </c>
      <c r="F25" s="56">
        <v>3.1850000000000003E-2</v>
      </c>
    </row>
    <row r="26" spans="1:6" x14ac:dyDescent="0.25">
      <c r="A26" s="53" t="s">
        <v>3</v>
      </c>
      <c r="B26" s="58" t="s">
        <v>3</v>
      </c>
      <c r="C26" s="146" t="s">
        <v>120</v>
      </c>
      <c r="D26" s="92"/>
      <c r="E26" s="59">
        <v>92198364.329999998</v>
      </c>
      <c r="F26" s="60">
        <v>0.99999400000000005</v>
      </c>
    </row>
    <row r="27" spans="1:6" x14ac:dyDescent="0.25">
      <c r="A27" s="61" t="s">
        <v>3</v>
      </c>
      <c r="B27" s="62" t="s">
        <v>3</v>
      </c>
      <c r="C27" s="147" t="s">
        <v>3</v>
      </c>
      <c r="D27" s="92"/>
      <c r="E27" s="62" t="s">
        <v>3</v>
      </c>
      <c r="F27" s="61" t="s">
        <v>3</v>
      </c>
    </row>
    <row r="28" spans="1:6" x14ac:dyDescent="0.25">
      <c r="A28" s="53" t="s">
        <v>3</v>
      </c>
      <c r="B28" s="54" t="s">
        <v>42</v>
      </c>
      <c r="C28" s="144" t="s">
        <v>121</v>
      </c>
      <c r="D28" s="119"/>
      <c r="E28" s="55">
        <v>33411571.309999999</v>
      </c>
      <c r="F28" s="56">
        <v>0.181173</v>
      </c>
    </row>
    <row r="29" spans="1:6" x14ac:dyDescent="0.25">
      <c r="A29" s="53" t="s">
        <v>3</v>
      </c>
      <c r="B29" s="57"/>
      <c r="C29" s="144" t="s">
        <v>122</v>
      </c>
      <c r="D29" s="119"/>
      <c r="E29" s="55">
        <v>26853586.140000001</v>
      </c>
      <c r="F29" s="56">
        <v>0.14561199999999999</v>
      </c>
    </row>
    <row r="30" spans="1:6" x14ac:dyDescent="0.25">
      <c r="A30" s="53" t="s">
        <v>3</v>
      </c>
      <c r="B30" s="57"/>
      <c r="C30" s="144" t="s">
        <v>135</v>
      </c>
      <c r="D30" s="119"/>
      <c r="E30" s="55">
        <v>23139408.539999999</v>
      </c>
      <c r="F30" s="56">
        <v>0.125472</v>
      </c>
    </row>
    <row r="31" spans="1:6" x14ac:dyDescent="0.25">
      <c r="A31" s="53" t="s">
        <v>3</v>
      </c>
      <c r="B31" s="57"/>
      <c r="C31" s="144" t="s">
        <v>123</v>
      </c>
      <c r="D31" s="119"/>
      <c r="E31" s="55">
        <v>21631304.149999999</v>
      </c>
      <c r="F31" s="56">
        <v>0.117295</v>
      </c>
    </row>
    <row r="32" spans="1:6" x14ac:dyDescent="0.25">
      <c r="A32" s="53" t="s">
        <v>3</v>
      </c>
      <c r="B32" s="57"/>
      <c r="C32" s="144" t="s">
        <v>124</v>
      </c>
      <c r="D32" s="119"/>
      <c r="E32" s="55">
        <v>18266025.300000001</v>
      </c>
      <c r="F32" s="56">
        <v>9.9046999999999996E-2</v>
      </c>
    </row>
    <row r="33" spans="1:6" x14ac:dyDescent="0.25">
      <c r="A33" s="53" t="s">
        <v>3</v>
      </c>
      <c r="B33" s="57"/>
      <c r="C33" s="144" t="s">
        <v>136</v>
      </c>
      <c r="D33" s="119"/>
      <c r="E33" s="55">
        <v>11657064</v>
      </c>
      <c r="F33" s="56">
        <v>6.3210000000000002E-2</v>
      </c>
    </row>
    <row r="34" spans="1:6" x14ac:dyDescent="0.25">
      <c r="A34" s="53" t="s">
        <v>3</v>
      </c>
      <c r="B34" s="57"/>
      <c r="C34" s="144" t="s">
        <v>125</v>
      </c>
      <c r="D34" s="119"/>
      <c r="E34" s="55">
        <v>9365580.9000000004</v>
      </c>
      <c r="F34" s="56">
        <v>5.0784000000000003E-2</v>
      </c>
    </row>
    <row r="35" spans="1:6" x14ac:dyDescent="0.25">
      <c r="A35" s="53" t="s">
        <v>3</v>
      </c>
      <c r="B35" s="57"/>
      <c r="C35" s="144" t="s">
        <v>126</v>
      </c>
      <c r="D35" s="119"/>
      <c r="E35" s="55">
        <v>9031154.8399999999</v>
      </c>
      <c r="F35" s="56">
        <v>4.8971000000000001E-2</v>
      </c>
    </row>
    <row r="36" spans="1:6" x14ac:dyDescent="0.25">
      <c r="A36" s="53" t="s">
        <v>3</v>
      </c>
      <c r="B36" s="57"/>
      <c r="C36" s="144" t="s">
        <v>137</v>
      </c>
      <c r="D36" s="119"/>
      <c r="E36" s="55">
        <v>8841139.2100000009</v>
      </c>
      <c r="F36" s="56">
        <v>4.7940000000000003E-2</v>
      </c>
    </row>
    <row r="37" spans="1:6" x14ac:dyDescent="0.25">
      <c r="A37" s="53" t="s">
        <v>3</v>
      </c>
      <c r="B37" s="57"/>
      <c r="C37" s="144" t="s">
        <v>127</v>
      </c>
      <c r="D37" s="119"/>
      <c r="E37" s="55">
        <v>5564725.2400000002</v>
      </c>
      <c r="F37" s="56">
        <v>3.0173999999999999E-2</v>
      </c>
    </row>
    <row r="38" spans="1:6" x14ac:dyDescent="0.25">
      <c r="A38" s="53" t="s">
        <v>3</v>
      </c>
      <c r="B38" s="57"/>
      <c r="C38" s="144" t="s">
        <v>138</v>
      </c>
      <c r="D38" s="119"/>
      <c r="E38" s="55">
        <v>5140010</v>
      </c>
      <c r="F38" s="56">
        <v>2.7871E-2</v>
      </c>
    </row>
    <row r="39" spans="1:6" x14ac:dyDescent="0.25">
      <c r="A39" s="53" t="s">
        <v>3</v>
      </c>
      <c r="B39" s="57"/>
      <c r="C39" s="144" t="s">
        <v>128</v>
      </c>
      <c r="D39" s="119"/>
      <c r="E39" s="55">
        <v>4883685.01</v>
      </c>
      <c r="F39" s="56">
        <v>2.6481000000000001E-2</v>
      </c>
    </row>
    <row r="40" spans="1:6" x14ac:dyDescent="0.25">
      <c r="A40" s="53" t="s">
        <v>3</v>
      </c>
      <c r="B40" s="57"/>
      <c r="C40" s="144" t="s">
        <v>129</v>
      </c>
      <c r="D40" s="119"/>
      <c r="E40" s="55">
        <v>2121552.69</v>
      </c>
      <c r="F40" s="56">
        <v>1.1504E-2</v>
      </c>
    </row>
    <row r="41" spans="1:6" x14ac:dyDescent="0.25">
      <c r="A41" s="53" t="s">
        <v>3</v>
      </c>
      <c r="B41" s="57"/>
      <c r="C41" s="145" t="s">
        <v>130</v>
      </c>
      <c r="D41" s="119"/>
      <c r="E41" s="55">
        <v>4510718.93</v>
      </c>
      <c r="F41" s="56">
        <v>2.4452999999999999E-2</v>
      </c>
    </row>
    <row r="42" spans="1:6" x14ac:dyDescent="0.25">
      <c r="A42" s="53" t="s">
        <v>3</v>
      </c>
      <c r="B42" s="58" t="s">
        <v>3</v>
      </c>
      <c r="C42" s="146" t="s">
        <v>131</v>
      </c>
      <c r="D42" s="92"/>
      <c r="E42" s="59">
        <v>184417526.25999999</v>
      </c>
      <c r="F42" s="60">
        <v>0.99998699999999996</v>
      </c>
    </row>
    <row r="43" spans="1:6" x14ac:dyDescent="0.25">
      <c r="A43" s="61" t="s">
        <v>3</v>
      </c>
      <c r="B43" s="62" t="s">
        <v>3</v>
      </c>
      <c r="C43" s="147" t="s">
        <v>3</v>
      </c>
      <c r="D43" s="92"/>
      <c r="E43" s="62" t="s">
        <v>3</v>
      </c>
      <c r="F43" s="61" t="s">
        <v>3</v>
      </c>
    </row>
    <row r="44" spans="1:6" x14ac:dyDescent="0.25">
      <c r="A44" s="53" t="s">
        <v>3</v>
      </c>
      <c r="B44" s="54" t="s">
        <v>43</v>
      </c>
      <c r="C44" s="144" t="s">
        <v>132</v>
      </c>
      <c r="D44" s="119"/>
      <c r="E44" s="55">
        <v>190496008.56999999</v>
      </c>
      <c r="F44" s="63" t="s">
        <v>3</v>
      </c>
    </row>
    <row r="45" spans="1:6" x14ac:dyDescent="0.25">
      <c r="A45" s="61" t="s">
        <v>3</v>
      </c>
      <c r="B45" s="62" t="s">
        <v>3</v>
      </c>
      <c r="C45" s="147" t="s">
        <v>3</v>
      </c>
      <c r="D45" s="92"/>
      <c r="E45" s="62" t="s">
        <v>3</v>
      </c>
      <c r="F45" s="61" t="s">
        <v>3</v>
      </c>
    </row>
    <row r="46" spans="1:6" x14ac:dyDescent="0.25">
      <c r="A46" s="53" t="s">
        <v>3</v>
      </c>
      <c r="B46" s="64" t="s">
        <v>133</v>
      </c>
      <c r="C46" s="149" t="s">
        <v>134</v>
      </c>
      <c r="D46" s="119"/>
      <c r="E46" s="65">
        <v>666275524.75999999</v>
      </c>
      <c r="F46" s="66" t="s">
        <v>3</v>
      </c>
    </row>
    <row r="47" spans="1:6" x14ac:dyDescent="0.25">
      <c r="A47" s="53" t="s">
        <v>3</v>
      </c>
      <c r="B47" s="57" t="s">
        <v>3</v>
      </c>
      <c r="C47" s="144" t="s">
        <v>34</v>
      </c>
      <c r="D47" s="119"/>
      <c r="E47" s="55">
        <v>5369539.5999999996</v>
      </c>
      <c r="F47" s="63" t="s">
        <v>3</v>
      </c>
    </row>
    <row r="48" spans="1:6" x14ac:dyDescent="0.25">
      <c r="A48" s="53"/>
      <c r="B48" s="57"/>
      <c r="C48" s="148" t="s">
        <v>142</v>
      </c>
      <c r="D48" s="119"/>
      <c r="E48" s="87">
        <v>5217418</v>
      </c>
      <c r="F48" s="63"/>
    </row>
    <row r="49" spans="1:6" x14ac:dyDescent="0.25">
      <c r="A49" s="67" t="s">
        <v>3</v>
      </c>
      <c r="B49" s="68" t="s">
        <v>35</v>
      </c>
      <c r="C49" s="150" t="s">
        <v>3</v>
      </c>
      <c r="D49" s="119"/>
      <c r="E49" s="69">
        <f>SUM(E46:E48)</f>
        <v>676862482.36000001</v>
      </c>
      <c r="F49" s="70" t="s">
        <v>3</v>
      </c>
    </row>
    <row r="50" spans="1:6" ht="21.6" customHeight="1" x14ac:dyDescent="0.25">
      <c r="B50" s="99" t="s">
        <v>36</v>
      </c>
      <c r="C50" s="92"/>
      <c r="D50" s="92"/>
      <c r="E50" s="92"/>
      <c r="F50" s="93"/>
    </row>
    <row r="51" spans="1:6" ht="21.6" customHeight="1" x14ac:dyDescent="0.25">
      <c r="B51" s="99" t="s">
        <v>37</v>
      </c>
      <c r="C51" s="92"/>
      <c r="D51" s="92"/>
      <c r="E51" s="92"/>
      <c r="F51" s="93"/>
    </row>
    <row r="52" spans="1:6" ht="21.6" customHeight="1" x14ac:dyDescent="0.25">
      <c r="B52" s="101"/>
      <c r="C52" s="102"/>
      <c r="D52" s="102"/>
      <c r="E52" s="102"/>
      <c r="F52" s="103"/>
    </row>
  </sheetData>
  <sheetProtection algorithmName="SHA-512" hashValue="/tX4bxxbkWximy85/XzmniRcFom7vsHpzV+egjfsVhOe+Z0pgmaA2iA4Yep5L3UEIbGzxh76lowGd3MFoYyM1g==" saltValue="+Ipa0vtJFIk7tWB6lBef/w==" spinCount="100000" sheet="1" objects="1" scenarios="1"/>
  <mergeCells count="52">
    <mergeCell ref="B52:F52"/>
    <mergeCell ref="C46:D46"/>
    <mergeCell ref="C47:D47"/>
    <mergeCell ref="C49:D49"/>
    <mergeCell ref="B50:F50"/>
    <mergeCell ref="B51:F51"/>
    <mergeCell ref="C48:D48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  <mergeCell ref="B2:F2"/>
    <mergeCell ref="B3:F3"/>
    <mergeCell ref="B4:F4"/>
    <mergeCell ref="B5:C5"/>
    <mergeCell ref="D5:F5"/>
  </mergeCells>
  <pageMargins left="1" right="1" top="1" bottom="1.47354015748032" header="1" footer="1"/>
  <pageSetup paperSize="5" orientation="landscape" horizontalDpi="300" verticalDpi="300"/>
  <headerFooter alignWithMargins="0">
    <oddFooter>&amp;C&amp;"Segoe UI,Regular"&amp;10Page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Awards by College</vt:lpstr>
      <vt:lpstr>Awards by Source</vt:lpstr>
      <vt:lpstr>Awards by Purpose</vt:lpstr>
      <vt:lpstr>Purpose &amp; College</vt:lpstr>
      <vt:lpstr>Federal Source &amp; College</vt:lpstr>
      <vt:lpstr>Source &amp; Purpose</vt:lpstr>
      <vt:lpstr>Source &amp; College</vt:lpstr>
      <vt:lpstr>Gov Awards Top Sources</vt:lpstr>
      <vt:lpstr>'Federal Source &amp; College'!Print_Titles</vt:lpstr>
      <vt:lpstr>'Purpose &amp; College'!Print_Titles</vt:lpstr>
      <vt:lpstr>'Source &amp; College'!Print_Titles</vt:lpstr>
      <vt:lpstr>'Source &amp; Purpose'!Print_Titles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Hur, Kyung</dc:creator>
  <cp:lastModifiedBy>Hur, Kyung</cp:lastModifiedBy>
  <cp:lastPrinted>2024-11-30T15:06:06Z</cp:lastPrinted>
  <dcterms:created xsi:type="dcterms:W3CDTF">2024-11-30T15:06:54Z</dcterms:created>
  <dcterms:modified xsi:type="dcterms:W3CDTF">2025-01-03T21:38:05Z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